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Skewness/"/>
    </mc:Choice>
  </mc:AlternateContent>
  <xr:revisionPtr revIDLastSave="0" documentId="13_ncr:1_{8913531C-417C-2840-9ED0-85EA5738F8B1}" xr6:coauthVersionLast="47" xr6:coauthVersionMax="47" xr10:uidLastSave="{00000000-0000-0000-0000-000000000000}"/>
  <bookViews>
    <workbookView xWindow="0" yWindow="500" windowWidth="33600" windowHeight="20500" xr2:uid="{668BA9D5-D726-CF44-BF16-666C8F9D6D14}"/>
  </bookViews>
  <sheets>
    <sheet name="Example 1a" sheetId="1" r:id="rId1"/>
    <sheet name="Example 1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15" i="1"/>
  <c r="D15" i="2"/>
  <c r="D11" i="2"/>
  <c r="D10" i="2"/>
  <c r="D9" i="2"/>
  <c r="E7" i="2" s="1"/>
  <c r="F7" i="2" s="1"/>
  <c r="G7" i="2" s="1"/>
  <c r="E6" i="2"/>
  <c r="F6" i="2" s="1"/>
  <c r="G6" i="2" s="1"/>
  <c r="D18" i="1"/>
  <c r="D11" i="1"/>
  <c r="D10" i="1"/>
  <c r="D9" i="1"/>
  <c r="E2" i="1" s="1"/>
  <c r="F2" i="1" s="1"/>
  <c r="G2" i="1" s="1"/>
  <c r="E2" i="2" l="1"/>
  <c r="F2" i="2" s="1"/>
  <c r="G2" i="2" s="1"/>
  <c r="E5" i="2"/>
  <c r="F5" i="2" s="1"/>
  <c r="G5" i="2" s="1"/>
  <c r="E5" i="1"/>
  <c r="F5" i="1" s="1"/>
  <c r="G5" i="1" s="1"/>
  <c r="E3" i="1"/>
  <c r="F3" i="1" s="1"/>
  <c r="G3" i="1" s="1"/>
  <c r="E6" i="1"/>
  <c r="F6" i="1" s="1"/>
  <c r="G6" i="1" s="1"/>
  <c r="E4" i="1"/>
  <c r="F4" i="1" s="1"/>
  <c r="G4" i="1" s="1"/>
  <c r="D12" i="1"/>
  <c r="D14" i="1" s="1"/>
  <c r="E7" i="1"/>
  <c r="F7" i="1" s="1"/>
  <c r="G7" i="1" s="1"/>
  <c r="D13" i="1"/>
  <c r="E3" i="2"/>
  <c r="F3" i="2" s="1"/>
  <c r="G3" i="2" s="1"/>
  <c r="E4" i="2"/>
  <c r="F4" i="2" s="1"/>
  <c r="G4" i="2" s="1"/>
  <c r="D17" i="1" l="1"/>
  <c r="D14" i="2"/>
</calcChain>
</file>

<file path=xl/sharedStrings.xml><?xml version="1.0" encoding="utf-8"?>
<sst xmlns="http://schemas.openxmlformats.org/spreadsheetml/2006/main" count="25" uniqueCount="18">
  <si>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</si>
  <si>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</si>
  <si>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</si>
  <si>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</si>
  <si>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</si>
  <si>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</si>
  <si>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</si>
  <si>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</si>
  <si>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</si>
  <si>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Sample skewness </t>
  </si>
  <si>
    <t>Sample skewness (using excel)</t>
  </si>
  <si>
    <t>Population Standard Deviation (σ)</t>
  </si>
  <si>
    <t>N</t>
  </si>
  <si>
    <t>Population Skewness</t>
  </si>
  <si>
    <t>Population skewness (using excel)</t>
  </si>
  <si>
    <t>(r-r̄)/σ</t>
  </si>
  <si>
    <r>
      <t>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</si>
  <si>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b/>
        <vertAlign val="superscript"/>
        <sz val="11"/>
        <color rgb="FFC00000"/>
        <rFont val="Calibri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</si>
</sst>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000000"/>
    <numFmt numFmtId="167" formatCode="0.000000"/>
  </numFmts>
  <fonts count="9" x14ac:knownFonts="1">
    <font>
      <sz val="11"/>
      <color theme="1"/>
      <name val="Aptos Narrow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Aptos Narrow"/>
      <family val="2"/>
      <scheme val="minor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vertAlign val="superscript"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1" applyFont="1" applyAlignment="1">
      <alignment horizontal="right"/>
    </xf>
    <xf numFmtId="0" fontId="4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2" fontId="3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65" fontId="4" fillId="0" borderId="0" xfId="1" applyNumberFormat="1" applyFont="1" applyAlignment="1">
      <alignment horizontal="center"/>
    </xf>
    <xf numFmtId="0" fontId="1" fillId="0" borderId="0" xfId="1" applyFont="1"/>
    <xf numFmtId="165" fontId="3" fillId="0" borderId="0" xfId="1" applyNumberFormat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166" fontId="3" fillId="0" borderId="0" xfId="1" applyNumberFormat="1" applyFont="1"/>
    <xf numFmtId="0" fontId="1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3" fillId="0" borderId="0" xfId="0" applyNumberFormat="1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/>
    <xf numFmtId="0" fontId="6" fillId="0" borderId="0" xfId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1" applyFont="1"/>
    <xf numFmtId="165" fontId="6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12D437A9-7353-0743-83CF-D10FB1BBBE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2562225" cy="4667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E607CA2-61B6-164B-BFD0-535DD2550D23}"/>
            </a:ext>
          </a:extLst>
        </xdr:cNvPr>
        <xdr:cNvSpPr txBox="1"/>
      </xdr:nvSpPr>
      <xdr:spPr>
        <a:xfrm>
          <a:off x="8140700" y="355600"/>
          <a:ext cx="2562225" cy="466725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314960</xdr:colOff>
      <xdr:row>13</xdr:row>
      <xdr:rowOff>165100</xdr:rowOff>
    </xdr:from>
    <xdr:ext cx="3109890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A463AD8-22BA-9B4F-8E6E-BD4432A4E954}"/>
                </a:ext>
              </a:extLst>
            </xdr:cNvPr>
            <xdr:cNvSpPr txBox="1"/>
          </xdr:nvSpPr>
          <xdr:spPr>
            <a:xfrm>
              <a:off x="6461760" y="24765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𝑆𝑘𝑒𝑤𝑛𝑒𝑠𝑠</m:t>
                    </m:r>
                    <m:d>
                      <m:dPr>
                        <m:ctrlPr>
                          <a:rPr lang="en-US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𝑆𝑎𝑚𝑝𝑙𝑒</m:t>
                        </m:r>
                      </m:e>
                    </m:d>
                    <m:r>
                      <a:rPr lang="en-ZA" sz="1100" b="0" i="1">
                        <a:solidFill>
                          <a:srgbClr val="C0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−1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−2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=1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C0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AA463AD8-22BA-9B4F-8E6E-BD4432A4E954}"/>
                </a:ext>
              </a:extLst>
            </xdr:cNvPr>
            <xdr:cNvSpPr txBox="1"/>
          </xdr:nvSpPr>
          <xdr:spPr>
            <a:xfrm>
              <a:off x="6461760" y="2476500"/>
              <a:ext cx="3109890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𝑆𝑘𝑒𝑤𝑛𝑒𝑠𝑠</a:t>
              </a:r>
              <a:r>
                <a:rPr lang="en-US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(𝑆𝑎𝑚𝑝𝑙𝑒)</a:t>
              </a:r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  𝑛/(𝑛−1)(𝑛−2)  ∑_(𝑖=1)^𝑛▒((𝑟_𝑖−𝑟 ̅)/𝜎)^3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952500</xdr:colOff>
      <xdr:row>9</xdr:row>
      <xdr:rowOff>165100</xdr:rowOff>
    </xdr:from>
    <xdr:ext cx="1761316" cy="4621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D0CA39-5EC0-CA47-804E-FCF297B49CAC}"/>
                </a:ext>
              </a:extLst>
            </xdr:cNvPr>
            <xdr:cNvSpPr txBox="1"/>
          </xdr:nvSpPr>
          <xdr:spPr>
            <a:xfrm>
              <a:off x="6337300" y="19050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𝑆𝑘𝑒𝑤𝑛𝑒𝑠𝑠</m:t>
                    </m:r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n-US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𝑁</m:t>
                        </m:r>
                      </m:den>
                    </m:f>
                    <m:nary>
                      <m:naryPr>
                        <m:chr m:val="∑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  <m:sup>
                        <m: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  <m: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𝑟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𝜎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CCD0CA39-5EC0-CA47-804E-FCF297B49CAC}"/>
                </a:ext>
              </a:extLst>
            </xdr:cNvPr>
            <xdr:cNvSpPr txBox="1"/>
          </xdr:nvSpPr>
          <xdr:spPr>
            <a:xfrm>
              <a:off x="6337300" y="1905000"/>
              <a:ext cx="1761316" cy="4621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𝑆𝑘𝑒𝑤𝑛𝑒𝑠𝑠= 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 1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𝑁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 ∑_(𝑖=1)^𝑛▒((𝑟_𝑖−𝑟 ̅)/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𝜎)^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3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EA84D-C36A-BA4C-AA5B-30CC0278054B}">
  <dimension ref="C1:H999"/>
  <sheetViews>
    <sheetView tabSelected="1" workbookViewId="0">
      <selection activeCell="C35" sqref="C35"/>
    </sheetView>
  </sheetViews>
  <sheetFormatPr baseColWidth="10" defaultColWidth="14.5" defaultRowHeight="15" customHeight="1" x14ac:dyDescent="0.2"/>
  <cols>
    <col min="1" max="2" width="8.6640625" style="17" customWidth="1"/>
    <col min="3" max="3" width="31.5" style="17" customWidth="1"/>
    <col min="4" max="4" width="12.6640625" style="17" customWidth="1"/>
    <col min="5" max="5" width="8.6640625" style="17" customWidth="1"/>
    <col min="6" max="6" width="10.5" style="17" customWidth="1"/>
    <col min="7" max="7" width="13.5" style="17" customWidth="1"/>
    <col min="8" max="8" width="12.6640625" style="17" customWidth="1"/>
    <col min="9" max="26" width="8.6640625" style="17" customWidth="1"/>
    <col min="27" max="16384" width="14.5" style="17"/>
  </cols>
  <sheetData>
    <row r="1" spans="3:8" ht="14.25" customHeight="1" x14ac:dyDescent="0.2">
      <c r="C1" s="15" t="s">
        <v>0</v>
      </c>
      <c r="D1" s="15" t="s">
        <v>1</v>
      </c>
      <c r="E1" s="15" t="s">
        <v>2</v>
      </c>
      <c r="F1" s="15" t="s">
        <v>15</v>
      </c>
      <c r="G1" s="15" t="s">
        <v>16</v>
      </c>
      <c r="H1" s="16"/>
    </row>
    <row r="2" spans="3:8" ht="14.25" customHeight="1" x14ac:dyDescent="0.2">
      <c r="C2" s="18">
        <v>2001</v>
      </c>
      <c r="D2" s="18">
        <v>2.6</v>
      </c>
      <c r="E2" s="19">
        <f t="shared" ref="E2:E7" si="0">D2-$D$9</f>
        <v>-1.4999999999999996</v>
      </c>
      <c r="F2" s="20">
        <f t="shared" ref="F2:F7" si="1">E2/$D$10</f>
        <v>-0.39402801095838069</v>
      </c>
      <c r="G2" s="20">
        <f>F2^3</f>
        <v>-6.1176029854841038E-2</v>
      </c>
    </row>
    <row r="3" spans="3:8" ht="14.25" customHeight="1" x14ac:dyDescent="0.2">
      <c r="C3" s="18">
        <v>2002</v>
      </c>
      <c r="D3" s="18">
        <v>1.2</v>
      </c>
      <c r="E3" s="19">
        <f t="shared" si="0"/>
        <v>-2.8999999999999995</v>
      </c>
      <c r="F3" s="20">
        <f t="shared" si="1"/>
        <v>-0.76178748785286943</v>
      </c>
      <c r="G3" s="20">
        <f t="shared" ref="G3:G7" si="2">F3^3</f>
        <v>-0.44208064951991655</v>
      </c>
    </row>
    <row r="4" spans="3:8" ht="14.25" customHeight="1" x14ac:dyDescent="0.2">
      <c r="C4" s="18">
        <v>2003</v>
      </c>
      <c r="D4" s="18">
        <v>1.6</v>
      </c>
      <c r="E4" s="19">
        <f t="shared" si="0"/>
        <v>-2.4999999999999996</v>
      </c>
      <c r="F4" s="20">
        <f t="shared" si="1"/>
        <v>-0.65671335159730115</v>
      </c>
      <c r="G4" s="20">
        <f t="shared" si="2"/>
        <v>-0.28322236043907884</v>
      </c>
    </row>
    <row r="5" spans="3:8" ht="14.25" customHeight="1" x14ac:dyDescent="0.2">
      <c r="C5" s="18">
        <v>2004</v>
      </c>
      <c r="D5" s="18">
        <v>5.6</v>
      </c>
      <c r="E5" s="19">
        <f t="shared" si="0"/>
        <v>1.5</v>
      </c>
      <c r="F5" s="20">
        <f t="shared" si="1"/>
        <v>0.3940280109583808</v>
      </c>
      <c r="G5" s="20">
        <f t="shared" si="2"/>
        <v>6.1176029854841087E-2</v>
      </c>
    </row>
    <row r="6" spans="3:8" ht="14.25" customHeight="1" x14ac:dyDescent="0.2">
      <c r="C6" s="18">
        <v>2005</v>
      </c>
      <c r="D6" s="18">
        <v>11.2</v>
      </c>
      <c r="E6" s="19">
        <f t="shared" si="0"/>
        <v>7.1</v>
      </c>
      <c r="F6" s="20">
        <f t="shared" si="1"/>
        <v>1.8650659185363356</v>
      </c>
      <c r="G6" s="20">
        <f t="shared" si="2"/>
        <v>6.4875774878151171</v>
      </c>
    </row>
    <row r="7" spans="3:8" ht="14.25" customHeight="1" x14ac:dyDescent="0.2">
      <c r="C7" s="18">
        <v>2006</v>
      </c>
      <c r="D7" s="18">
        <v>2.4</v>
      </c>
      <c r="E7" s="19">
        <f t="shared" si="0"/>
        <v>-1.6999999999999997</v>
      </c>
      <c r="F7" s="20">
        <f t="shared" si="1"/>
        <v>-0.44656507908616483</v>
      </c>
      <c r="G7" s="20">
        <f t="shared" si="2"/>
        <v>-8.905417323758047E-2</v>
      </c>
    </row>
    <row r="8" spans="3:8" ht="14.25" customHeight="1" x14ac:dyDescent="0.2">
      <c r="F8" s="21"/>
      <c r="G8" s="22"/>
      <c r="H8" s="23"/>
    </row>
    <row r="9" spans="3:8" ht="14.25" customHeight="1" x14ac:dyDescent="0.2">
      <c r="C9" s="29" t="s">
        <v>3</v>
      </c>
      <c r="D9" s="30">
        <f>AVERAGE(D2:D7)</f>
        <v>4.0999999999999996</v>
      </c>
      <c r="F9" s="24"/>
      <c r="G9" s="25"/>
    </row>
    <row r="10" spans="3:8" ht="14.25" customHeight="1" x14ac:dyDescent="0.2">
      <c r="C10" s="29" t="s">
        <v>4</v>
      </c>
      <c r="D10" s="30">
        <f>_xlfn.STDEV.S(D2:D7)</f>
        <v>3.8068359565392358</v>
      </c>
    </row>
    <row r="11" spans="3:8" ht="14.25" customHeight="1" x14ac:dyDescent="0.2">
      <c r="C11" s="29" t="s">
        <v>5</v>
      </c>
      <c r="D11" s="30">
        <f>COUNT(D2:D7)</f>
        <v>6</v>
      </c>
    </row>
    <row r="12" spans="3:8" ht="14.25" customHeight="1" x14ac:dyDescent="0.2">
      <c r="C12" s="29" t="s">
        <v>6</v>
      </c>
      <c r="D12" s="30">
        <f>D11-1</f>
        <v>5</v>
      </c>
    </row>
    <row r="13" spans="3:8" ht="14.25" customHeight="1" x14ac:dyDescent="0.2">
      <c r="C13" s="29" t="s">
        <v>7</v>
      </c>
      <c r="D13" s="30">
        <f>D11-2</f>
        <v>4</v>
      </c>
    </row>
    <row r="14" spans="3:8" ht="14.25" customHeight="1" x14ac:dyDescent="0.2">
      <c r="C14" s="29" t="s">
        <v>8</v>
      </c>
      <c r="D14" s="30">
        <f>D11/(D12*D13)</f>
        <v>0.3</v>
      </c>
    </row>
    <row r="15" spans="3:8" ht="14.25" customHeight="1" x14ac:dyDescent="0.2">
      <c r="C15" s="31" t="s">
        <v>17</v>
      </c>
      <c r="D15" s="30">
        <f>SUM(G2:G7)</f>
        <v>5.6732203046185408</v>
      </c>
    </row>
    <row r="16" spans="3:8" ht="14.25" customHeight="1" x14ac:dyDescent="0.2">
      <c r="C16" s="31"/>
      <c r="D16" s="30"/>
    </row>
    <row r="17" spans="3:4" ht="14.25" customHeight="1" x14ac:dyDescent="0.2">
      <c r="C17" s="29" t="s">
        <v>9</v>
      </c>
      <c r="D17" s="30">
        <f>D14*D15</f>
        <v>1.7019660913855621</v>
      </c>
    </row>
    <row r="18" spans="3:4" ht="14.25" customHeight="1" x14ac:dyDescent="0.2">
      <c r="C18" s="29" t="s">
        <v>10</v>
      </c>
      <c r="D18" s="30">
        <f>SKEW(D2:D7)</f>
        <v>1.7019660913855621</v>
      </c>
    </row>
    <row r="19" spans="3:4" ht="14.25" customHeight="1" x14ac:dyDescent="0.2">
      <c r="C19" s="32"/>
      <c r="D19" s="32"/>
    </row>
    <row r="20" spans="3:4" ht="14.25" customHeight="1" x14ac:dyDescent="0.2">
      <c r="C20" s="18"/>
      <c r="D20" s="26"/>
    </row>
    <row r="21" spans="3:4" ht="14.25" customHeight="1" x14ac:dyDescent="0.2">
      <c r="C21" s="24"/>
      <c r="D21" s="22"/>
    </row>
    <row r="22" spans="3:4" ht="14.25" customHeight="1" x14ac:dyDescent="0.2">
      <c r="C22" s="18"/>
      <c r="D22" s="27"/>
    </row>
    <row r="23" spans="3:4" ht="14.25" customHeight="1" x14ac:dyDescent="0.2">
      <c r="C23" s="18"/>
      <c r="D23" s="27"/>
    </row>
    <row r="24" spans="3:4" ht="14.25" customHeight="1" x14ac:dyDescent="0.2">
      <c r="C24" s="24"/>
      <c r="D24" s="21"/>
    </row>
    <row r="25" spans="3:4" ht="14.25" customHeight="1" x14ac:dyDescent="0.2"/>
    <row r="26" spans="3:4" ht="14.25" customHeight="1" x14ac:dyDescent="0.2">
      <c r="C26" s="18"/>
      <c r="D26" s="28"/>
    </row>
    <row r="27" spans="3:4" ht="14.25" customHeight="1" x14ac:dyDescent="0.2">
      <c r="C27" s="18"/>
    </row>
    <row r="28" spans="3:4" ht="14.25" customHeight="1" x14ac:dyDescent="0.2"/>
    <row r="29" spans="3:4" ht="14.25" customHeight="1" x14ac:dyDescent="0.2"/>
    <row r="30" spans="3:4" ht="14.25" customHeight="1" x14ac:dyDescent="0.2"/>
    <row r="31" spans="3:4" ht="14.25" customHeight="1" x14ac:dyDescent="0.2"/>
    <row r="32" spans="3:4" ht="14.25" customHeight="1" x14ac:dyDescent="0.2"/>
    <row r="33" s="17" customFormat="1" ht="14.25" customHeight="1" x14ac:dyDescent="0.2"/>
    <row r="34" s="17" customFormat="1" ht="14.25" customHeight="1" x14ac:dyDescent="0.2"/>
    <row r="35" s="17" customFormat="1" ht="14.25" customHeight="1" x14ac:dyDescent="0.2"/>
    <row r="36" s="17" customFormat="1" ht="14.25" customHeight="1" x14ac:dyDescent="0.2"/>
    <row r="37" s="17" customFormat="1" ht="14.25" customHeight="1" x14ac:dyDescent="0.2"/>
    <row r="38" s="17" customFormat="1" ht="14.25" customHeight="1" x14ac:dyDescent="0.2"/>
    <row r="39" s="17" customFormat="1" ht="14.25" customHeight="1" x14ac:dyDescent="0.2"/>
    <row r="40" s="17" customFormat="1" ht="14.25" customHeight="1" x14ac:dyDescent="0.2"/>
    <row r="41" s="17" customFormat="1" ht="14.25" customHeight="1" x14ac:dyDescent="0.2"/>
    <row r="42" s="17" customFormat="1" ht="14.25" customHeight="1" x14ac:dyDescent="0.2"/>
    <row r="43" s="17" customFormat="1" ht="14.25" customHeight="1" x14ac:dyDescent="0.2"/>
    <row r="44" s="17" customFormat="1" ht="14.25" customHeight="1" x14ac:dyDescent="0.2"/>
    <row r="45" s="17" customFormat="1" ht="14.25" customHeight="1" x14ac:dyDescent="0.2"/>
    <row r="46" s="17" customFormat="1" ht="14.25" customHeight="1" x14ac:dyDescent="0.2"/>
    <row r="47" s="17" customFormat="1" ht="14.25" customHeight="1" x14ac:dyDescent="0.2"/>
    <row r="48" s="17" customFormat="1" ht="14.25" customHeight="1" x14ac:dyDescent="0.2"/>
    <row r="49" s="17" customFormat="1" ht="14.25" customHeight="1" x14ac:dyDescent="0.2"/>
    <row r="50" s="17" customFormat="1" ht="14.25" customHeight="1" x14ac:dyDescent="0.2"/>
    <row r="51" s="17" customFormat="1" ht="14.25" customHeight="1" x14ac:dyDescent="0.2"/>
    <row r="52" s="17" customFormat="1" ht="14.25" customHeight="1" x14ac:dyDescent="0.2"/>
    <row r="53" s="17" customFormat="1" ht="14.25" customHeight="1" x14ac:dyDescent="0.2"/>
    <row r="54" s="17" customFormat="1" ht="14.25" customHeight="1" x14ac:dyDescent="0.2"/>
    <row r="55" s="17" customFormat="1" ht="14.25" customHeight="1" x14ac:dyDescent="0.2"/>
    <row r="56" s="17" customFormat="1" ht="14.25" customHeight="1" x14ac:dyDescent="0.2"/>
    <row r="57" s="17" customFormat="1" ht="14.25" customHeight="1" x14ac:dyDescent="0.2"/>
    <row r="58" s="17" customFormat="1" ht="14.25" customHeight="1" x14ac:dyDescent="0.2"/>
    <row r="59" s="17" customFormat="1" ht="14.25" customHeight="1" x14ac:dyDescent="0.2"/>
    <row r="60" s="17" customFormat="1" ht="14.25" customHeight="1" x14ac:dyDescent="0.2"/>
    <row r="61" s="17" customFormat="1" ht="14.25" customHeight="1" x14ac:dyDescent="0.2"/>
    <row r="62" s="17" customFormat="1" ht="14.25" customHeight="1" x14ac:dyDescent="0.2"/>
    <row r="63" s="17" customFormat="1" ht="14.25" customHeight="1" x14ac:dyDescent="0.2"/>
    <row r="64" s="17" customFormat="1" ht="14.25" customHeight="1" x14ac:dyDescent="0.2"/>
    <row r="65" s="17" customFormat="1" ht="14.25" customHeight="1" x14ac:dyDescent="0.2"/>
    <row r="66" s="17" customFormat="1" ht="14.25" customHeight="1" x14ac:dyDescent="0.2"/>
    <row r="67" s="17" customFormat="1" ht="14.25" customHeight="1" x14ac:dyDescent="0.2"/>
    <row r="68" s="17" customFormat="1" ht="14.25" customHeight="1" x14ac:dyDescent="0.2"/>
    <row r="69" s="17" customFormat="1" ht="14.25" customHeight="1" x14ac:dyDescent="0.2"/>
    <row r="70" s="17" customFormat="1" ht="14.25" customHeight="1" x14ac:dyDescent="0.2"/>
    <row r="71" s="17" customFormat="1" ht="14.25" customHeight="1" x14ac:dyDescent="0.2"/>
    <row r="72" s="17" customFormat="1" ht="14.25" customHeight="1" x14ac:dyDescent="0.2"/>
    <row r="73" s="17" customFormat="1" ht="14.25" customHeight="1" x14ac:dyDescent="0.2"/>
    <row r="74" s="17" customFormat="1" ht="14.25" customHeight="1" x14ac:dyDescent="0.2"/>
    <row r="75" s="17" customFormat="1" ht="14.25" customHeight="1" x14ac:dyDescent="0.2"/>
    <row r="76" s="17" customFormat="1" ht="14.25" customHeight="1" x14ac:dyDescent="0.2"/>
    <row r="77" s="17" customFormat="1" ht="14.25" customHeight="1" x14ac:dyDescent="0.2"/>
    <row r="78" s="17" customFormat="1" ht="14.25" customHeight="1" x14ac:dyDescent="0.2"/>
    <row r="79" s="17" customFormat="1" ht="14.25" customHeight="1" x14ac:dyDescent="0.2"/>
    <row r="80" s="17" customFormat="1" ht="14.25" customHeight="1" x14ac:dyDescent="0.2"/>
    <row r="81" s="17" customFormat="1" ht="14.25" customHeight="1" x14ac:dyDescent="0.2"/>
    <row r="82" s="17" customFormat="1" ht="14.25" customHeight="1" x14ac:dyDescent="0.2"/>
    <row r="83" s="17" customFormat="1" ht="14.25" customHeight="1" x14ac:dyDescent="0.2"/>
    <row r="84" s="17" customFormat="1" ht="14.25" customHeight="1" x14ac:dyDescent="0.2"/>
    <row r="85" s="17" customFormat="1" ht="14.25" customHeight="1" x14ac:dyDescent="0.2"/>
    <row r="86" s="17" customFormat="1" ht="14.25" customHeight="1" x14ac:dyDescent="0.2"/>
    <row r="87" s="17" customFormat="1" ht="14.25" customHeight="1" x14ac:dyDescent="0.2"/>
    <row r="88" s="17" customFormat="1" ht="14.25" customHeight="1" x14ac:dyDescent="0.2"/>
    <row r="89" s="17" customFormat="1" ht="14.25" customHeight="1" x14ac:dyDescent="0.2"/>
    <row r="90" s="17" customFormat="1" ht="14.25" customHeight="1" x14ac:dyDescent="0.2"/>
    <row r="91" s="17" customFormat="1" ht="14.25" customHeight="1" x14ac:dyDescent="0.2"/>
    <row r="92" s="17" customFormat="1" ht="14.25" customHeight="1" x14ac:dyDescent="0.2"/>
    <row r="93" s="17" customFormat="1" ht="14.25" customHeight="1" x14ac:dyDescent="0.2"/>
    <row r="94" s="17" customFormat="1" ht="14.25" customHeight="1" x14ac:dyDescent="0.2"/>
    <row r="95" s="17" customFormat="1" ht="14.25" customHeight="1" x14ac:dyDescent="0.2"/>
    <row r="96" s="17" customFormat="1" ht="14.25" customHeight="1" x14ac:dyDescent="0.2"/>
    <row r="97" s="17" customFormat="1" ht="14.25" customHeight="1" x14ac:dyDescent="0.2"/>
    <row r="98" s="17" customFormat="1" ht="14.25" customHeight="1" x14ac:dyDescent="0.2"/>
    <row r="99" s="17" customFormat="1" ht="14.25" customHeight="1" x14ac:dyDescent="0.2"/>
    <row r="100" s="17" customFormat="1" ht="14.25" customHeight="1" x14ac:dyDescent="0.2"/>
    <row r="101" s="17" customFormat="1" ht="14.25" customHeight="1" x14ac:dyDescent="0.2"/>
    <row r="102" s="17" customFormat="1" ht="14.25" customHeight="1" x14ac:dyDescent="0.2"/>
    <row r="103" s="17" customFormat="1" ht="14.25" customHeight="1" x14ac:dyDescent="0.2"/>
    <row r="104" s="17" customFormat="1" ht="14.25" customHeight="1" x14ac:dyDescent="0.2"/>
    <row r="105" s="17" customFormat="1" ht="14.25" customHeight="1" x14ac:dyDescent="0.2"/>
    <row r="106" s="17" customFormat="1" ht="14.25" customHeight="1" x14ac:dyDescent="0.2"/>
    <row r="107" s="17" customFormat="1" ht="14.25" customHeight="1" x14ac:dyDescent="0.2"/>
    <row r="108" s="17" customFormat="1" ht="14.25" customHeight="1" x14ac:dyDescent="0.2"/>
    <row r="109" s="17" customFormat="1" ht="14.25" customHeight="1" x14ac:dyDescent="0.2"/>
    <row r="110" s="17" customFormat="1" ht="14.25" customHeight="1" x14ac:dyDescent="0.2"/>
    <row r="111" s="17" customFormat="1" ht="14.25" customHeight="1" x14ac:dyDescent="0.2"/>
    <row r="112" s="17" customFormat="1" ht="14.25" customHeight="1" x14ac:dyDescent="0.2"/>
    <row r="113" s="17" customFormat="1" ht="14.25" customHeight="1" x14ac:dyDescent="0.2"/>
    <row r="114" s="17" customFormat="1" ht="14.25" customHeight="1" x14ac:dyDescent="0.2"/>
    <row r="115" s="17" customFormat="1" ht="14.25" customHeight="1" x14ac:dyDescent="0.2"/>
    <row r="116" s="17" customFormat="1" ht="14.25" customHeight="1" x14ac:dyDescent="0.2"/>
    <row r="117" s="17" customFormat="1" ht="14.25" customHeight="1" x14ac:dyDescent="0.2"/>
    <row r="118" s="17" customFormat="1" ht="14.25" customHeight="1" x14ac:dyDescent="0.2"/>
    <row r="119" s="17" customFormat="1" ht="14.25" customHeight="1" x14ac:dyDescent="0.2"/>
    <row r="120" s="17" customFormat="1" ht="14.25" customHeight="1" x14ac:dyDescent="0.2"/>
    <row r="121" s="17" customFormat="1" ht="14.25" customHeight="1" x14ac:dyDescent="0.2"/>
    <row r="122" s="17" customFormat="1" ht="14.25" customHeight="1" x14ac:dyDescent="0.2"/>
    <row r="123" s="17" customFormat="1" ht="14.25" customHeight="1" x14ac:dyDescent="0.2"/>
    <row r="124" s="17" customFormat="1" ht="14.25" customHeight="1" x14ac:dyDescent="0.2"/>
    <row r="125" s="17" customFormat="1" ht="14.25" customHeight="1" x14ac:dyDescent="0.2"/>
    <row r="126" s="17" customFormat="1" ht="14.25" customHeight="1" x14ac:dyDescent="0.2"/>
    <row r="127" s="17" customFormat="1" ht="14.25" customHeight="1" x14ac:dyDescent="0.2"/>
    <row r="128" s="17" customFormat="1" ht="14.25" customHeight="1" x14ac:dyDescent="0.2"/>
    <row r="129" s="17" customFormat="1" ht="14.25" customHeight="1" x14ac:dyDescent="0.2"/>
    <row r="130" s="17" customFormat="1" ht="14.25" customHeight="1" x14ac:dyDescent="0.2"/>
    <row r="131" s="17" customFormat="1" ht="14.25" customHeight="1" x14ac:dyDescent="0.2"/>
    <row r="132" s="17" customFormat="1" ht="14.25" customHeight="1" x14ac:dyDescent="0.2"/>
    <row r="133" s="17" customFormat="1" ht="14.25" customHeight="1" x14ac:dyDescent="0.2"/>
    <row r="134" s="17" customFormat="1" ht="14.25" customHeight="1" x14ac:dyDescent="0.2"/>
    <row r="135" s="17" customFormat="1" ht="14.25" customHeight="1" x14ac:dyDescent="0.2"/>
    <row r="136" s="17" customFormat="1" ht="14.25" customHeight="1" x14ac:dyDescent="0.2"/>
    <row r="137" s="17" customFormat="1" ht="14.25" customHeight="1" x14ac:dyDescent="0.2"/>
    <row r="138" s="17" customFormat="1" ht="14.25" customHeight="1" x14ac:dyDescent="0.2"/>
    <row r="139" s="17" customFormat="1" ht="14.25" customHeight="1" x14ac:dyDescent="0.2"/>
    <row r="140" s="17" customFormat="1" ht="14.25" customHeight="1" x14ac:dyDescent="0.2"/>
    <row r="141" s="17" customFormat="1" ht="14.25" customHeight="1" x14ac:dyDescent="0.2"/>
    <row r="142" s="17" customFormat="1" ht="14.25" customHeight="1" x14ac:dyDescent="0.2"/>
    <row r="143" s="17" customFormat="1" ht="14.25" customHeight="1" x14ac:dyDescent="0.2"/>
    <row r="144" s="17" customFormat="1" ht="14.25" customHeight="1" x14ac:dyDescent="0.2"/>
    <row r="145" s="17" customFormat="1" ht="14.25" customHeight="1" x14ac:dyDescent="0.2"/>
    <row r="146" s="17" customFormat="1" ht="14.25" customHeight="1" x14ac:dyDescent="0.2"/>
    <row r="147" s="17" customFormat="1" ht="14.25" customHeight="1" x14ac:dyDescent="0.2"/>
    <row r="148" s="17" customFormat="1" ht="14.25" customHeight="1" x14ac:dyDescent="0.2"/>
    <row r="149" s="17" customFormat="1" ht="14.25" customHeight="1" x14ac:dyDescent="0.2"/>
    <row r="150" s="17" customFormat="1" ht="14.25" customHeight="1" x14ac:dyDescent="0.2"/>
    <row r="151" s="17" customFormat="1" ht="14.25" customHeight="1" x14ac:dyDescent="0.2"/>
    <row r="152" s="17" customFormat="1" ht="14.25" customHeight="1" x14ac:dyDescent="0.2"/>
    <row r="153" s="17" customFormat="1" ht="14.25" customHeight="1" x14ac:dyDescent="0.2"/>
    <row r="154" s="17" customFormat="1" ht="14.25" customHeight="1" x14ac:dyDescent="0.2"/>
    <row r="155" s="17" customFormat="1" ht="14.25" customHeight="1" x14ac:dyDescent="0.2"/>
    <row r="156" s="17" customFormat="1" ht="14.25" customHeight="1" x14ac:dyDescent="0.2"/>
    <row r="157" s="17" customFormat="1" ht="14.25" customHeight="1" x14ac:dyDescent="0.2"/>
    <row r="158" s="17" customFormat="1" ht="14.25" customHeight="1" x14ac:dyDescent="0.2"/>
    <row r="159" s="17" customFormat="1" ht="14.25" customHeight="1" x14ac:dyDescent="0.2"/>
    <row r="160" s="17" customFormat="1" ht="14.25" customHeight="1" x14ac:dyDescent="0.2"/>
    <row r="161" s="17" customFormat="1" ht="14.25" customHeight="1" x14ac:dyDescent="0.2"/>
    <row r="162" s="17" customFormat="1" ht="14.25" customHeight="1" x14ac:dyDescent="0.2"/>
    <row r="163" s="17" customFormat="1" ht="14.25" customHeight="1" x14ac:dyDescent="0.2"/>
    <row r="164" s="17" customFormat="1" ht="14.25" customHeight="1" x14ac:dyDescent="0.2"/>
    <row r="165" s="17" customFormat="1" ht="14.25" customHeight="1" x14ac:dyDescent="0.2"/>
    <row r="166" s="17" customFormat="1" ht="14.25" customHeight="1" x14ac:dyDescent="0.2"/>
    <row r="167" s="17" customFormat="1" ht="14.25" customHeight="1" x14ac:dyDescent="0.2"/>
    <row r="168" s="17" customFormat="1" ht="14.25" customHeight="1" x14ac:dyDescent="0.2"/>
    <row r="169" s="17" customFormat="1" ht="14.25" customHeight="1" x14ac:dyDescent="0.2"/>
    <row r="170" s="17" customFormat="1" ht="14.25" customHeight="1" x14ac:dyDescent="0.2"/>
    <row r="171" s="17" customFormat="1" ht="14.25" customHeight="1" x14ac:dyDescent="0.2"/>
    <row r="172" s="17" customFormat="1" ht="14.25" customHeight="1" x14ac:dyDescent="0.2"/>
    <row r="173" s="17" customFormat="1" ht="14.25" customHeight="1" x14ac:dyDescent="0.2"/>
    <row r="174" s="17" customFormat="1" ht="14.25" customHeight="1" x14ac:dyDescent="0.2"/>
    <row r="175" s="17" customFormat="1" ht="14.25" customHeight="1" x14ac:dyDescent="0.2"/>
    <row r="176" s="17" customFormat="1" ht="14.25" customHeight="1" x14ac:dyDescent="0.2"/>
    <row r="177" s="17" customFormat="1" ht="14.25" customHeight="1" x14ac:dyDescent="0.2"/>
    <row r="178" s="17" customFormat="1" ht="14.25" customHeight="1" x14ac:dyDescent="0.2"/>
    <row r="179" s="17" customFormat="1" ht="14.25" customHeight="1" x14ac:dyDescent="0.2"/>
    <row r="180" s="17" customFormat="1" ht="14.25" customHeight="1" x14ac:dyDescent="0.2"/>
    <row r="181" s="17" customFormat="1" ht="14.25" customHeight="1" x14ac:dyDescent="0.2"/>
    <row r="182" s="17" customFormat="1" ht="14.25" customHeight="1" x14ac:dyDescent="0.2"/>
    <row r="183" s="17" customFormat="1" ht="14.25" customHeight="1" x14ac:dyDescent="0.2"/>
    <row r="184" s="17" customFormat="1" ht="14.25" customHeight="1" x14ac:dyDescent="0.2"/>
    <row r="185" s="17" customFormat="1" ht="14.25" customHeight="1" x14ac:dyDescent="0.2"/>
    <row r="186" s="17" customFormat="1" ht="14.25" customHeight="1" x14ac:dyDescent="0.2"/>
    <row r="187" s="17" customFormat="1" ht="14.25" customHeight="1" x14ac:dyDescent="0.2"/>
    <row r="188" s="17" customFormat="1" ht="14.25" customHeight="1" x14ac:dyDescent="0.2"/>
    <row r="189" s="17" customFormat="1" ht="14.25" customHeight="1" x14ac:dyDescent="0.2"/>
    <row r="190" s="17" customFormat="1" ht="14.25" customHeight="1" x14ac:dyDescent="0.2"/>
    <row r="191" s="17" customFormat="1" ht="14.25" customHeight="1" x14ac:dyDescent="0.2"/>
    <row r="192" s="17" customFormat="1" ht="14.25" customHeight="1" x14ac:dyDescent="0.2"/>
    <row r="193" s="17" customFormat="1" ht="14.25" customHeight="1" x14ac:dyDescent="0.2"/>
    <row r="194" s="17" customFormat="1" ht="14.25" customHeight="1" x14ac:dyDescent="0.2"/>
    <row r="195" s="17" customFormat="1" ht="14.25" customHeight="1" x14ac:dyDescent="0.2"/>
    <row r="196" s="17" customFormat="1" ht="14.25" customHeight="1" x14ac:dyDescent="0.2"/>
    <row r="197" s="17" customFormat="1" ht="14.25" customHeight="1" x14ac:dyDescent="0.2"/>
    <row r="198" s="17" customFormat="1" ht="14.25" customHeight="1" x14ac:dyDescent="0.2"/>
    <row r="199" s="17" customFormat="1" ht="14.25" customHeight="1" x14ac:dyDescent="0.2"/>
    <row r="200" s="17" customFormat="1" ht="14.25" customHeight="1" x14ac:dyDescent="0.2"/>
    <row r="201" s="17" customFormat="1" ht="14.25" customHeight="1" x14ac:dyDescent="0.2"/>
    <row r="202" s="17" customFormat="1" ht="14.25" customHeight="1" x14ac:dyDescent="0.2"/>
    <row r="203" s="17" customFormat="1" ht="14.25" customHeight="1" x14ac:dyDescent="0.2"/>
    <row r="204" s="17" customFormat="1" ht="14.25" customHeight="1" x14ac:dyDescent="0.2"/>
    <row r="205" s="17" customFormat="1" ht="14.25" customHeight="1" x14ac:dyDescent="0.2"/>
    <row r="206" s="17" customFormat="1" ht="14.25" customHeight="1" x14ac:dyDescent="0.2"/>
    <row r="207" s="17" customFormat="1" ht="14.25" customHeight="1" x14ac:dyDescent="0.2"/>
    <row r="208" s="17" customFormat="1" ht="14.25" customHeight="1" x14ac:dyDescent="0.2"/>
    <row r="209" s="17" customFormat="1" ht="14.25" customHeight="1" x14ac:dyDescent="0.2"/>
    <row r="210" s="17" customFormat="1" ht="14.25" customHeight="1" x14ac:dyDescent="0.2"/>
    <row r="211" s="17" customFormat="1" ht="14.25" customHeight="1" x14ac:dyDescent="0.2"/>
    <row r="212" s="17" customFormat="1" ht="14.25" customHeight="1" x14ac:dyDescent="0.2"/>
    <row r="213" s="17" customFormat="1" ht="14.25" customHeight="1" x14ac:dyDescent="0.2"/>
    <row r="214" s="17" customFormat="1" ht="14.25" customHeight="1" x14ac:dyDescent="0.2"/>
    <row r="215" s="17" customFormat="1" ht="14.25" customHeight="1" x14ac:dyDescent="0.2"/>
    <row r="216" s="17" customFormat="1" ht="14.25" customHeight="1" x14ac:dyDescent="0.2"/>
    <row r="217" s="17" customFormat="1" ht="14.25" customHeight="1" x14ac:dyDescent="0.2"/>
    <row r="218" s="17" customFormat="1" ht="14.25" customHeight="1" x14ac:dyDescent="0.2"/>
    <row r="219" s="17" customFormat="1" ht="14.25" customHeight="1" x14ac:dyDescent="0.2"/>
    <row r="220" s="17" customFormat="1" ht="14.25" customHeight="1" x14ac:dyDescent="0.2"/>
    <row r="221" s="17" customFormat="1" ht="14.25" customHeight="1" x14ac:dyDescent="0.2"/>
    <row r="222" s="17" customFormat="1" ht="14.25" customHeight="1" x14ac:dyDescent="0.2"/>
    <row r="223" s="17" customFormat="1" ht="14.25" customHeight="1" x14ac:dyDescent="0.2"/>
    <row r="224" s="17" customFormat="1" ht="14.25" customHeight="1" x14ac:dyDescent="0.2"/>
    <row r="225" s="17" customFormat="1" ht="14.25" customHeight="1" x14ac:dyDescent="0.2"/>
    <row r="226" s="17" customFormat="1" ht="14.25" customHeight="1" x14ac:dyDescent="0.2"/>
    <row r="227" s="17" customFormat="1" ht="14.25" customHeight="1" x14ac:dyDescent="0.2"/>
    <row r="228" s="17" customFormat="1" ht="14.25" customHeight="1" x14ac:dyDescent="0.2"/>
    <row r="229" s="17" customFormat="1" ht="14.25" customHeight="1" x14ac:dyDescent="0.2"/>
    <row r="230" s="17" customFormat="1" ht="14.25" customHeight="1" x14ac:dyDescent="0.2"/>
    <row r="231" s="17" customFormat="1" ht="14.25" customHeight="1" x14ac:dyDescent="0.2"/>
    <row r="232" s="17" customFormat="1" ht="14.25" customHeight="1" x14ac:dyDescent="0.2"/>
    <row r="233" s="17" customFormat="1" ht="14.25" customHeight="1" x14ac:dyDescent="0.2"/>
    <row r="234" s="17" customFormat="1" ht="14.25" customHeight="1" x14ac:dyDescent="0.2"/>
    <row r="235" s="17" customFormat="1" ht="14.25" customHeight="1" x14ac:dyDescent="0.2"/>
    <row r="236" s="17" customFormat="1" ht="14.25" customHeight="1" x14ac:dyDescent="0.2"/>
    <row r="237" s="17" customFormat="1" ht="14.25" customHeight="1" x14ac:dyDescent="0.2"/>
    <row r="238" s="17" customFormat="1" ht="14.25" customHeight="1" x14ac:dyDescent="0.2"/>
    <row r="239" s="17" customFormat="1" ht="14.25" customHeight="1" x14ac:dyDescent="0.2"/>
    <row r="240" s="17" customFormat="1" ht="14.25" customHeight="1" x14ac:dyDescent="0.2"/>
    <row r="241" s="17" customFormat="1" ht="14.25" customHeight="1" x14ac:dyDescent="0.2"/>
    <row r="242" s="17" customFormat="1" ht="14.25" customHeight="1" x14ac:dyDescent="0.2"/>
    <row r="243" s="17" customFormat="1" ht="14.25" customHeight="1" x14ac:dyDescent="0.2"/>
    <row r="244" s="17" customFormat="1" ht="14.25" customHeight="1" x14ac:dyDescent="0.2"/>
    <row r="245" s="17" customFormat="1" ht="14.25" customHeight="1" x14ac:dyDescent="0.2"/>
    <row r="246" s="17" customFormat="1" ht="14.25" customHeight="1" x14ac:dyDescent="0.2"/>
    <row r="247" s="17" customFormat="1" ht="14.25" customHeight="1" x14ac:dyDescent="0.2"/>
    <row r="248" s="17" customFormat="1" ht="14.25" customHeight="1" x14ac:dyDescent="0.2"/>
    <row r="249" s="17" customFormat="1" ht="14.25" customHeight="1" x14ac:dyDescent="0.2"/>
    <row r="250" s="17" customFormat="1" ht="14.25" customHeight="1" x14ac:dyDescent="0.2"/>
    <row r="251" s="17" customFormat="1" ht="14.25" customHeight="1" x14ac:dyDescent="0.2"/>
    <row r="252" s="17" customFormat="1" ht="14.25" customHeight="1" x14ac:dyDescent="0.2"/>
    <row r="253" s="17" customFormat="1" ht="14.25" customHeight="1" x14ac:dyDescent="0.2"/>
    <row r="254" s="17" customFormat="1" ht="14.25" customHeight="1" x14ac:dyDescent="0.2"/>
    <row r="255" s="17" customFormat="1" ht="14.25" customHeight="1" x14ac:dyDescent="0.2"/>
    <row r="256" s="17" customFormat="1" ht="14.25" customHeight="1" x14ac:dyDescent="0.2"/>
    <row r="257" s="17" customFormat="1" ht="14.25" customHeight="1" x14ac:dyDescent="0.2"/>
    <row r="258" s="17" customFormat="1" ht="14.25" customHeight="1" x14ac:dyDescent="0.2"/>
    <row r="259" s="17" customFormat="1" ht="14.25" customHeight="1" x14ac:dyDescent="0.2"/>
    <row r="260" s="17" customFormat="1" ht="14.25" customHeight="1" x14ac:dyDescent="0.2"/>
    <row r="261" s="17" customFormat="1" ht="14.25" customHeight="1" x14ac:dyDescent="0.2"/>
    <row r="262" s="17" customFormat="1" ht="14.25" customHeight="1" x14ac:dyDescent="0.2"/>
    <row r="263" s="17" customFormat="1" ht="14.25" customHeight="1" x14ac:dyDescent="0.2"/>
    <row r="264" s="17" customFormat="1" ht="14.25" customHeight="1" x14ac:dyDescent="0.2"/>
    <row r="265" s="17" customFormat="1" ht="14.25" customHeight="1" x14ac:dyDescent="0.2"/>
    <row r="266" s="17" customFormat="1" ht="14.25" customHeight="1" x14ac:dyDescent="0.2"/>
    <row r="267" s="17" customFormat="1" ht="14.25" customHeight="1" x14ac:dyDescent="0.2"/>
    <row r="268" s="17" customFormat="1" ht="14.25" customHeight="1" x14ac:dyDescent="0.2"/>
    <row r="269" s="17" customFormat="1" ht="14.25" customHeight="1" x14ac:dyDescent="0.2"/>
    <row r="270" s="17" customFormat="1" ht="14.25" customHeight="1" x14ac:dyDescent="0.2"/>
    <row r="271" s="17" customFormat="1" ht="14.25" customHeight="1" x14ac:dyDescent="0.2"/>
    <row r="272" s="17" customFormat="1" ht="14.25" customHeight="1" x14ac:dyDescent="0.2"/>
    <row r="273" s="17" customFormat="1" ht="14.25" customHeight="1" x14ac:dyDescent="0.2"/>
    <row r="274" s="17" customFormat="1" ht="14.25" customHeight="1" x14ac:dyDescent="0.2"/>
    <row r="275" s="17" customFormat="1" ht="14.25" customHeight="1" x14ac:dyDescent="0.2"/>
    <row r="276" s="17" customFormat="1" ht="14.25" customHeight="1" x14ac:dyDescent="0.2"/>
    <row r="277" s="17" customFormat="1" ht="14.25" customHeight="1" x14ac:dyDescent="0.2"/>
    <row r="278" s="17" customFormat="1" ht="14.25" customHeight="1" x14ac:dyDescent="0.2"/>
    <row r="279" s="17" customFormat="1" ht="14.25" customHeight="1" x14ac:dyDescent="0.2"/>
    <row r="280" s="17" customFormat="1" ht="14.25" customHeight="1" x14ac:dyDescent="0.2"/>
    <row r="281" s="17" customFormat="1" ht="14.25" customHeight="1" x14ac:dyDescent="0.2"/>
    <row r="282" s="17" customFormat="1" ht="14.25" customHeight="1" x14ac:dyDescent="0.2"/>
    <row r="283" s="17" customFormat="1" ht="14.25" customHeight="1" x14ac:dyDescent="0.2"/>
    <row r="284" s="17" customFormat="1" ht="14.25" customHeight="1" x14ac:dyDescent="0.2"/>
    <row r="285" s="17" customFormat="1" ht="14.25" customHeight="1" x14ac:dyDescent="0.2"/>
    <row r="286" s="17" customFormat="1" ht="14.25" customHeight="1" x14ac:dyDescent="0.2"/>
    <row r="287" s="17" customFormat="1" ht="14.25" customHeight="1" x14ac:dyDescent="0.2"/>
    <row r="288" s="17" customFormat="1" ht="14.25" customHeight="1" x14ac:dyDescent="0.2"/>
    <row r="289" s="17" customFormat="1" ht="14.25" customHeight="1" x14ac:dyDescent="0.2"/>
    <row r="290" s="17" customFormat="1" ht="14.25" customHeight="1" x14ac:dyDescent="0.2"/>
    <row r="291" s="17" customFormat="1" ht="14.25" customHeight="1" x14ac:dyDescent="0.2"/>
    <row r="292" s="17" customFormat="1" ht="14.25" customHeight="1" x14ac:dyDescent="0.2"/>
    <row r="293" s="17" customFormat="1" ht="14.25" customHeight="1" x14ac:dyDescent="0.2"/>
    <row r="294" s="17" customFormat="1" ht="14.25" customHeight="1" x14ac:dyDescent="0.2"/>
    <row r="295" s="17" customFormat="1" ht="14.25" customHeight="1" x14ac:dyDescent="0.2"/>
    <row r="296" s="17" customFormat="1" ht="14.25" customHeight="1" x14ac:dyDescent="0.2"/>
    <row r="297" s="17" customFormat="1" ht="14.25" customHeight="1" x14ac:dyDescent="0.2"/>
    <row r="298" s="17" customFormat="1" ht="14.25" customHeight="1" x14ac:dyDescent="0.2"/>
    <row r="299" s="17" customFormat="1" ht="14.25" customHeight="1" x14ac:dyDescent="0.2"/>
    <row r="300" s="17" customFormat="1" ht="14.25" customHeight="1" x14ac:dyDescent="0.2"/>
    <row r="301" s="17" customFormat="1" ht="14.25" customHeight="1" x14ac:dyDescent="0.2"/>
    <row r="302" s="17" customFormat="1" ht="14.25" customHeight="1" x14ac:dyDescent="0.2"/>
    <row r="303" s="17" customFormat="1" ht="14.25" customHeight="1" x14ac:dyDescent="0.2"/>
    <row r="304" s="17" customFormat="1" ht="14.25" customHeight="1" x14ac:dyDescent="0.2"/>
    <row r="305" s="17" customFormat="1" ht="14.25" customHeight="1" x14ac:dyDescent="0.2"/>
    <row r="306" s="17" customFormat="1" ht="14.25" customHeight="1" x14ac:dyDescent="0.2"/>
    <row r="307" s="17" customFormat="1" ht="14.25" customHeight="1" x14ac:dyDescent="0.2"/>
    <row r="308" s="17" customFormat="1" ht="14.25" customHeight="1" x14ac:dyDescent="0.2"/>
    <row r="309" s="17" customFormat="1" ht="14.25" customHeight="1" x14ac:dyDescent="0.2"/>
    <row r="310" s="17" customFormat="1" ht="14.25" customHeight="1" x14ac:dyDescent="0.2"/>
    <row r="311" s="17" customFormat="1" ht="14.25" customHeight="1" x14ac:dyDescent="0.2"/>
    <row r="312" s="17" customFormat="1" ht="14.25" customHeight="1" x14ac:dyDescent="0.2"/>
    <row r="313" s="17" customFormat="1" ht="14.25" customHeight="1" x14ac:dyDescent="0.2"/>
    <row r="314" s="17" customFormat="1" ht="14.25" customHeight="1" x14ac:dyDescent="0.2"/>
    <row r="315" s="17" customFormat="1" ht="14.25" customHeight="1" x14ac:dyDescent="0.2"/>
    <row r="316" s="17" customFormat="1" ht="14.25" customHeight="1" x14ac:dyDescent="0.2"/>
    <row r="317" s="17" customFormat="1" ht="14.25" customHeight="1" x14ac:dyDescent="0.2"/>
    <row r="318" s="17" customFormat="1" ht="14.25" customHeight="1" x14ac:dyDescent="0.2"/>
    <row r="319" s="17" customFormat="1" ht="14.25" customHeight="1" x14ac:dyDescent="0.2"/>
    <row r="320" s="17" customFormat="1" ht="14.25" customHeight="1" x14ac:dyDescent="0.2"/>
    <row r="321" s="17" customFormat="1" ht="14.25" customHeight="1" x14ac:dyDescent="0.2"/>
    <row r="322" s="17" customFormat="1" ht="14.25" customHeight="1" x14ac:dyDescent="0.2"/>
    <row r="323" s="17" customFormat="1" ht="14.25" customHeight="1" x14ac:dyDescent="0.2"/>
    <row r="324" s="17" customFormat="1" ht="14.25" customHeight="1" x14ac:dyDescent="0.2"/>
    <row r="325" s="17" customFormat="1" ht="14.25" customHeight="1" x14ac:dyDescent="0.2"/>
    <row r="326" s="17" customFormat="1" ht="14.25" customHeight="1" x14ac:dyDescent="0.2"/>
    <row r="327" s="17" customFormat="1" ht="14.25" customHeight="1" x14ac:dyDescent="0.2"/>
    <row r="328" s="17" customFormat="1" ht="14.25" customHeight="1" x14ac:dyDescent="0.2"/>
    <row r="329" s="17" customFormat="1" ht="14.25" customHeight="1" x14ac:dyDescent="0.2"/>
    <row r="330" s="17" customFormat="1" ht="14.25" customHeight="1" x14ac:dyDescent="0.2"/>
    <row r="331" s="17" customFormat="1" ht="14.25" customHeight="1" x14ac:dyDescent="0.2"/>
    <row r="332" s="17" customFormat="1" ht="14.25" customHeight="1" x14ac:dyDescent="0.2"/>
    <row r="333" s="17" customFormat="1" ht="14.25" customHeight="1" x14ac:dyDescent="0.2"/>
    <row r="334" s="17" customFormat="1" ht="14.25" customHeight="1" x14ac:dyDescent="0.2"/>
    <row r="335" s="17" customFormat="1" ht="14.25" customHeight="1" x14ac:dyDescent="0.2"/>
    <row r="336" s="17" customFormat="1" ht="14.25" customHeight="1" x14ac:dyDescent="0.2"/>
    <row r="337" s="17" customFormat="1" ht="14.25" customHeight="1" x14ac:dyDescent="0.2"/>
    <row r="338" s="17" customFormat="1" ht="14.25" customHeight="1" x14ac:dyDescent="0.2"/>
    <row r="339" s="17" customFormat="1" ht="14.25" customHeight="1" x14ac:dyDescent="0.2"/>
    <row r="340" s="17" customFormat="1" ht="14.25" customHeight="1" x14ac:dyDescent="0.2"/>
    <row r="341" s="17" customFormat="1" ht="14.25" customHeight="1" x14ac:dyDescent="0.2"/>
    <row r="342" s="17" customFormat="1" ht="14.25" customHeight="1" x14ac:dyDescent="0.2"/>
    <row r="343" s="17" customFormat="1" ht="14.25" customHeight="1" x14ac:dyDescent="0.2"/>
    <row r="344" s="17" customFormat="1" ht="14.25" customHeight="1" x14ac:dyDescent="0.2"/>
    <row r="345" s="17" customFormat="1" ht="14.25" customHeight="1" x14ac:dyDescent="0.2"/>
    <row r="346" s="17" customFormat="1" ht="14.25" customHeight="1" x14ac:dyDescent="0.2"/>
    <row r="347" s="17" customFormat="1" ht="14.25" customHeight="1" x14ac:dyDescent="0.2"/>
    <row r="348" s="17" customFormat="1" ht="14.25" customHeight="1" x14ac:dyDescent="0.2"/>
    <row r="349" s="17" customFormat="1" ht="14.25" customHeight="1" x14ac:dyDescent="0.2"/>
    <row r="350" s="17" customFormat="1" ht="14.25" customHeight="1" x14ac:dyDescent="0.2"/>
    <row r="351" s="17" customFormat="1" ht="14.25" customHeight="1" x14ac:dyDescent="0.2"/>
    <row r="352" s="17" customFormat="1" ht="14.25" customHeight="1" x14ac:dyDescent="0.2"/>
    <row r="353" s="17" customFormat="1" ht="14.25" customHeight="1" x14ac:dyDescent="0.2"/>
    <row r="354" s="17" customFormat="1" ht="14.25" customHeight="1" x14ac:dyDescent="0.2"/>
    <row r="355" s="17" customFormat="1" ht="14.25" customHeight="1" x14ac:dyDescent="0.2"/>
    <row r="356" s="17" customFormat="1" ht="14.25" customHeight="1" x14ac:dyDescent="0.2"/>
    <row r="357" s="17" customFormat="1" ht="14.25" customHeight="1" x14ac:dyDescent="0.2"/>
    <row r="358" s="17" customFormat="1" ht="14.25" customHeight="1" x14ac:dyDescent="0.2"/>
    <row r="359" s="17" customFormat="1" ht="14.25" customHeight="1" x14ac:dyDescent="0.2"/>
    <row r="360" s="17" customFormat="1" ht="14.25" customHeight="1" x14ac:dyDescent="0.2"/>
    <row r="361" s="17" customFormat="1" ht="14.25" customHeight="1" x14ac:dyDescent="0.2"/>
    <row r="362" s="17" customFormat="1" ht="14.25" customHeight="1" x14ac:dyDescent="0.2"/>
    <row r="363" s="17" customFormat="1" ht="14.25" customHeight="1" x14ac:dyDescent="0.2"/>
    <row r="364" s="17" customFormat="1" ht="14.25" customHeight="1" x14ac:dyDescent="0.2"/>
    <row r="365" s="17" customFormat="1" ht="14.25" customHeight="1" x14ac:dyDescent="0.2"/>
    <row r="366" s="17" customFormat="1" ht="14.25" customHeight="1" x14ac:dyDescent="0.2"/>
    <row r="367" s="17" customFormat="1" ht="14.25" customHeight="1" x14ac:dyDescent="0.2"/>
    <row r="368" s="17" customFormat="1" ht="14.25" customHeight="1" x14ac:dyDescent="0.2"/>
    <row r="369" s="17" customFormat="1" ht="14.25" customHeight="1" x14ac:dyDescent="0.2"/>
    <row r="370" s="17" customFormat="1" ht="14.25" customHeight="1" x14ac:dyDescent="0.2"/>
    <row r="371" s="17" customFormat="1" ht="14.25" customHeight="1" x14ac:dyDescent="0.2"/>
    <row r="372" s="17" customFormat="1" ht="14.25" customHeight="1" x14ac:dyDescent="0.2"/>
    <row r="373" s="17" customFormat="1" ht="14.25" customHeight="1" x14ac:dyDescent="0.2"/>
    <row r="374" s="17" customFormat="1" ht="14.25" customHeight="1" x14ac:dyDescent="0.2"/>
    <row r="375" s="17" customFormat="1" ht="14.25" customHeight="1" x14ac:dyDescent="0.2"/>
    <row r="376" s="17" customFormat="1" ht="14.25" customHeight="1" x14ac:dyDescent="0.2"/>
    <row r="377" s="17" customFormat="1" ht="14.25" customHeight="1" x14ac:dyDescent="0.2"/>
    <row r="378" s="17" customFormat="1" ht="14.25" customHeight="1" x14ac:dyDescent="0.2"/>
    <row r="379" s="17" customFormat="1" ht="14.25" customHeight="1" x14ac:dyDescent="0.2"/>
    <row r="380" s="17" customFormat="1" ht="14.25" customHeight="1" x14ac:dyDescent="0.2"/>
    <row r="381" s="17" customFormat="1" ht="14.25" customHeight="1" x14ac:dyDescent="0.2"/>
    <row r="382" s="17" customFormat="1" ht="14.25" customHeight="1" x14ac:dyDescent="0.2"/>
    <row r="383" s="17" customFormat="1" ht="14.25" customHeight="1" x14ac:dyDescent="0.2"/>
    <row r="384" s="17" customFormat="1" ht="14.25" customHeight="1" x14ac:dyDescent="0.2"/>
    <row r="385" s="17" customFormat="1" ht="14.25" customHeight="1" x14ac:dyDescent="0.2"/>
    <row r="386" s="17" customFormat="1" ht="14.25" customHeight="1" x14ac:dyDescent="0.2"/>
    <row r="387" s="17" customFormat="1" ht="14.25" customHeight="1" x14ac:dyDescent="0.2"/>
    <row r="388" s="17" customFormat="1" ht="14.25" customHeight="1" x14ac:dyDescent="0.2"/>
    <row r="389" s="17" customFormat="1" ht="14.25" customHeight="1" x14ac:dyDescent="0.2"/>
    <row r="390" s="17" customFormat="1" ht="14.25" customHeight="1" x14ac:dyDescent="0.2"/>
    <row r="391" s="17" customFormat="1" ht="14.25" customHeight="1" x14ac:dyDescent="0.2"/>
    <row r="392" s="17" customFormat="1" ht="14.25" customHeight="1" x14ac:dyDescent="0.2"/>
    <row r="393" s="17" customFormat="1" ht="14.25" customHeight="1" x14ac:dyDescent="0.2"/>
    <row r="394" s="17" customFormat="1" ht="14.25" customHeight="1" x14ac:dyDescent="0.2"/>
    <row r="395" s="17" customFormat="1" ht="14.25" customHeight="1" x14ac:dyDescent="0.2"/>
    <row r="396" s="17" customFormat="1" ht="14.25" customHeight="1" x14ac:dyDescent="0.2"/>
    <row r="397" s="17" customFormat="1" ht="14.25" customHeight="1" x14ac:dyDescent="0.2"/>
    <row r="398" s="17" customFormat="1" ht="14.25" customHeight="1" x14ac:dyDescent="0.2"/>
    <row r="399" s="17" customFormat="1" ht="14.25" customHeight="1" x14ac:dyDescent="0.2"/>
    <row r="400" s="17" customFormat="1" ht="14.25" customHeight="1" x14ac:dyDescent="0.2"/>
    <row r="401" s="17" customFormat="1" ht="14.25" customHeight="1" x14ac:dyDescent="0.2"/>
    <row r="402" s="17" customFormat="1" ht="14.25" customHeight="1" x14ac:dyDescent="0.2"/>
    <row r="403" s="17" customFormat="1" ht="14.25" customHeight="1" x14ac:dyDescent="0.2"/>
    <row r="404" s="17" customFormat="1" ht="14.25" customHeight="1" x14ac:dyDescent="0.2"/>
    <row r="405" s="17" customFormat="1" ht="14.25" customHeight="1" x14ac:dyDescent="0.2"/>
    <row r="406" s="17" customFormat="1" ht="14.25" customHeight="1" x14ac:dyDescent="0.2"/>
    <row r="407" s="17" customFormat="1" ht="14.25" customHeight="1" x14ac:dyDescent="0.2"/>
    <row r="408" s="17" customFormat="1" ht="14.25" customHeight="1" x14ac:dyDescent="0.2"/>
    <row r="409" s="17" customFormat="1" ht="14.25" customHeight="1" x14ac:dyDescent="0.2"/>
    <row r="410" s="17" customFormat="1" ht="14.25" customHeight="1" x14ac:dyDescent="0.2"/>
    <row r="411" s="17" customFormat="1" ht="14.25" customHeight="1" x14ac:dyDescent="0.2"/>
    <row r="412" s="17" customFormat="1" ht="14.25" customHeight="1" x14ac:dyDescent="0.2"/>
    <row r="413" s="17" customFormat="1" ht="14.25" customHeight="1" x14ac:dyDescent="0.2"/>
    <row r="414" s="17" customFormat="1" ht="14.25" customHeight="1" x14ac:dyDescent="0.2"/>
    <row r="415" s="17" customFormat="1" ht="14.25" customHeight="1" x14ac:dyDescent="0.2"/>
    <row r="416" s="17" customFormat="1" ht="14.25" customHeight="1" x14ac:dyDescent="0.2"/>
    <row r="417" s="17" customFormat="1" ht="14.25" customHeight="1" x14ac:dyDescent="0.2"/>
    <row r="418" s="17" customFormat="1" ht="14.25" customHeight="1" x14ac:dyDescent="0.2"/>
    <row r="419" s="17" customFormat="1" ht="14.25" customHeight="1" x14ac:dyDescent="0.2"/>
    <row r="420" s="17" customFormat="1" ht="14.25" customHeight="1" x14ac:dyDescent="0.2"/>
    <row r="421" s="17" customFormat="1" ht="14.25" customHeight="1" x14ac:dyDescent="0.2"/>
    <row r="422" s="17" customFormat="1" ht="14.25" customHeight="1" x14ac:dyDescent="0.2"/>
    <row r="423" s="17" customFormat="1" ht="14.25" customHeight="1" x14ac:dyDescent="0.2"/>
    <row r="424" s="17" customFormat="1" ht="14.25" customHeight="1" x14ac:dyDescent="0.2"/>
    <row r="425" s="17" customFormat="1" ht="14.25" customHeight="1" x14ac:dyDescent="0.2"/>
    <row r="426" s="17" customFormat="1" ht="14.25" customHeight="1" x14ac:dyDescent="0.2"/>
    <row r="427" s="17" customFormat="1" ht="14.25" customHeight="1" x14ac:dyDescent="0.2"/>
    <row r="428" s="17" customFormat="1" ht="14.25" customHeight="1" x14ac:dyDescent="0.2"/>
    <row r="429" s="17" customFormat="1" ht="14.25" customHeight="1" x14ac:dyDescent="0.2"/>
    <row r="430" s="17" customFormat="1" ht="14.25" customHeight="1" x14ac:dyDescent="0.2"/>
    <row r="431" s="17" customFormat="1" ht="14.25" customHeight="1" x14ac:dyDescent="0.2"/>
    <row r="432" s="17" customFormat="1" ht="14.25" customHeight="1" x14ac:dyDescent="0.2"/>
    <row r="433" s="17" customFormat="1" ht="14.25" customHeight="1" x14ac:dyDescent="0.2"/>
    <row r="434" s="17" customFormat="1" ht="14.25" customHeight="1" x14ac:dyDescent="0.2"/>
    <row r="435" s="17" customFormat="1" ht="14.25" customHeight="1" x14ac:dyDescent="0.2"/>
    <row r="436" s="17" customFormat="1" ht="14.25" customHeight="1" x14ac:dyDescent="0.2"/>
    <row r="437" s="17" customFormat="1" ht="14.25" customHeight="1" x14ac:dyDescent="0.2"/>
    <row r="438" s="17" customFormat="1" ht="14.25" customHeight="1" x14ac:dyDescent="0.2"/>
    <row r="439" s="17" customFormat="1" ht="14.25" customHeight="1" x14ac:dyDescent="0.2"/>
    <row r="440" s="17" customFormat="1" ht="14.25" customHeight="1" x14ac:dyDescent="0.2"/>
    <row r="441" s="17" customFormat="1" ht="14.25" customHeight="1" x14ac:dyDescent="0.2"/>
    <row r="442" s="17" customFormat="1" ht="14.25" customHeight="1" x14ac:dyDescent="0.2"/>
    <row r="443" s="17" customFormat="1" ht="14.25" customHeight="1" x14ac:dyDescent="0.2"/>
    <row r="444" s="17" customFormat="1" ht="14.25" customHeight="1" x14ac:dyDescent="0.2"/>
    <row r="445" s="17" customFormat="1" ht="14.25" customHeight="1" x14ac:dyDescent="0.2"/>
    <row r="446" s="17" customFormat="1" ht="14.25" customHeight="1" x14ac:dyDescent="0.2"/>
    <row r="447" s="17" customFormat="1" ht="14.25" customHeight="1" x14ac:dyDescent="0.2"/>
    <row r="448" s="17" customFormat="1" ht="14.25" customHeight="1" x14ac:dyDescent="0.2"/>
    <row r="449" s="17" customFormat="1" ht="14.25" customHeight="1" x14ac:dyDescent="0.2"/>
    <row r="450" s="17" customFormat="1" ht="14.25" customHeight="1" x14ac:dyDescent="0.2"/>
    <row r="451" s="17" customFormat="1" ht="14.25" customHeight="1" x14ac:dyDescent="0.2"/>
    <row r="452" s="17" customFormat="1" ht="14.25" customHeight="1" x14ac:dyDescent="0.2"/>
    <row r="453" s="17" customFormat="1" ht="14.25" customHeight="1" x14ac:dyDescent="0.2"/>
    <row r="454" s="17" customFormat="1" ht="14.25" customHeight="1" x14ac:dyDescent="0.2"/>
    <row r="455" s="17" customFormat="1" ht="14.25" customHeight="1" x14ac:dyDescent="0.2"/>
    <row r="456" s="17" customFormat="1" ht="14.25" customHeight="1" x14ac:dyDescent="0.2"/>
    <row r="457" s="17" customFormat="1" ht="14.25" customHeight="1" x14ac:dyDescent="0.2"/>
    <row r="458" s="17" customFormat="1" ht="14.25" customHeight="1" x14ac:dyDescent="0.2"/>
    <row r="459" s="17" customFormat="1" ht="14.25" customHeight="1" x14ac:dyDescent="0.2"/>
    <row r="460" s="17" customFormat="1" ht="14.25" customHeight="1" x14ac:dyDescent="0.2"/>
    <row r="461" s="17" customFormat="1" ht="14.25" customHeight="1" x14ac:dyDescent="0.2"/>
    <row r="462" s="17" customFormat="1" ht="14.25" customHeight="1" x14ac:dyDescent="0.2"/>
    <row r="463" s="17" customFormat="1" ht="14.25" customHeight="1" x14ac:dyDescent="0.2"/>
    <row r="464" s="17" customFormat="1" ht="14.25" customHeight="1" x14ac:dyDescent="0.2"/>
    <row r="465" s="17" customFormat="1" ht="14.25" customHeight="1" x14ac:dyDescent="0.2"/>
    <row r="466" s="17" customFormat="1" ht="14.25" customHeight="1" x14ac:dyDescent="0.2"/>
    <row r="467" s="17" customFormat="1" ht="14.25" customHeight="1" x14ac:dyDescent="0.2"/>
    <row r="468" s="17" customFormat="1" ht="14.25" customHeight="1" x14ac:dyDescent="0.2"/>
    <row r="469" s="17" customFormat="1" ht="14.25" customHeight="1" x14ac:dyDescent="0.2"/>
    <row r="470" s="17" customFormat="1" ht="14.25" customHeight="1" x14ac:dyDescent="0.2"/>
    <row r="471" s="17" customFormat="1" ht="14.25" customHeight="1" x14ac:dyDescent="0.2"/>
    <row r="472" s="17" customFormat="1" ht="14.25" customHeight="1" x14ac:dyDescent="0.2"/>
    <row r="473" s="17" customFormat="1" ht="14.25" customHeight="1" x14ac:dyDescent="0.2"/>
    <row r="474" s="17" customFormat="1" ht="14.25" customHeight="1" x14ac:dyDescent="0.2"/>
    <row r="475" s="17" customFormat="1" ht="14.25" customHeight="1" x14ac:dyDescent="0.2"/>
    <row r="476" s="17" customFormat="1" ht="14.25" customHeight="1" x14ac:dyDescent="0.2"/>
    <row r="477" s="17" customFormat="1" ht="14.25" customHeight="1" x14ac:dyDescent="0.2"/>
    <row r="478" s="17" customFormat="1" ht="14.25" customHeight="1" x14ac:dyDescent="0.2"/>
    <row r="479" s="17" customFormat="1" ht="14.25" customHeight="1" x14ac:dyDescent="0.2"/>
    <row r="480" s="17" customFormat="1" ht="14.25" customHeight="1" x14ac:dyDescent="0.2"/>
    <row r="481" s="17" customFormat="1" ht="14.25" customHeight="1" x14ac:dyDescent="0.2"/>
    <row r="482" s="17" customFormat="1" ht="14.25" customHeight="1" x14ac:dyDescent="0.2"/>
    <row r="483" s="17" customFormat="1" ht="14.25" customHeight="1" x14ac:dyDescent="0.2"/>
    <row r="484" s="17" customFormat="1" ht="14.25" customHeight="1" x14ac:dyDescent="0.2"/>
    <row r="485" s="17" customFormat="1" ht="14.25" customHeight="1" x14ac:dyDescent="0.2"/>
    <row r="486" s="17" customFormat="1" ht="14.25" customHeight="1" x14ac:dyDescent="0.2"/>
    <row r="487" s="17" customFormat="1" ht="14.25" customHeight="1" x14ac:dyDescent="0.2"/>
    <row r="488" s="17" customFormat="1" ht="14.25" customHeight="1" x14ac:dyDescent="0.2"/>
    <row r="489" s="17" customFormat="1" ht="14.25" customHeight="1" x14ac:dyDescent="0.2"/>
    <row r="490" s="17" customFormat="1" ht="14.25" customHeight="1" x14ac:dyDescent="0.2"/>
    <row r="491" s="17" customFormat="1" ht="14.25" customHeight="1" x14ac:dyDescent="0.2"/>
    <row r="492" s="17" customFormat="1" ht="14.25" customHeight="1" x14ac:dyDescent="0.2"/>
    <row r="493" s="17" customFormat="1" ht="14.25" customHeight="1" x14ac:dyDescent="0.2"/>
    <row r="494" s="17" customFormat="1" ht="14.25" customHeight="1" x14ac:dyDescent="0.2"/>
    <row r="495" s="17" customFormat="1" ht="14.25" customHeight="1" x14ac:dyDescent="0.2"/>
    <row r="496" s="17" customFormat="1" ht="14.25" customHeight="1" x14ac:dyDescent="0.2"/>
    <row r="497" s="17" customFormat="1" ht="14.25" customHeight="1" x14ac:dyDescent="0.2"/>
    <row r="498" s="17" customFormat="1" ht="14.25" customHeight="1" x14ac:dyDescent="0.2"/>
    <row r="499" s="17" customFormat="1" ht="14.25" customHeight="1" x14ac:dyDescent="0.2"/>
    <row r="500" s="17" customFormat="1" ht="14.25" customHeight="1" x14ac:dyDescent="0.2"/>
    <row r="501" s="17" customFormat="1" ht="14.25" customHeight="1" x14ac:dyDescent="0.2"/>
    <row r="502" s="17" customFormat="1" ht="14.25" customHeight="1" x14ac:dyDescent="0.2"/>
    <row r="503" s="17" customFormat="1" ht="14.25" customHeight="1" x14ac:dyDescent="0.2"/>
    <row r="504" s="17" customFormat="1" ht="14.25" customHeight="1" x14ac:dyDescent="0.2"/>
    <row r="505" s="17" customFormat="1" ht="14.25" customHeight="1" x14ac:dyDescent="0.2"/>
    <row r="506" s="17" customFormat="1" ht="14.25" customHeight="1" x14ac:dyDescent="0.2"/>
    <row r="507" s="17" customFormat="1" ht="14.25" customHeight="1" x14ac:dyDescent="0.2"/>
    <row r="508" s="17" customFormat="1" ht="14.25" customHeight="1" x14ac:dyDescent="0.2"/>
    <row r="509" s="17" customFormat="1" ht="14.25" customHeight="1" x14ac:dyDescent="0.2"/>
    <row r="510" s="17" customFormat="1" ht="14.25" customHeight="1" x14ac:dyDescent="0.2"/>
    <row r="511" s="17" customFormat="1" ht="14.25" customHeight="1" x14ac:dyDescent="0.2"/>
    <row r="512" s="17" customFormat="1" ht="14.25" customHeight="1" x14ac:dyDescent="0.2"/>
    <row r="513" s="17" customFormat="1" ht="14.25" customHeight="1" x14ac:dyDescent="0.2"/>
    <row r="514" s="17" customFormat="1" ht="14.25" customHeight="1" x14ac:dyDescent="0.2"/>
    <row r="515" s="17" customFormat="1" ht="14.25" customHeight="1" x14ac:dyDescent="0.2"/>
    <row r="516" s="17" customFormat="1" ht="14.25" customHeight="1" x14ac:dyDescent="0.2"/>
    <row r="517" s="17" customFormat="1" ht="14.25" customHeight="1" x14ac:dyDescent="0.2"/>
    <row r="518" s="17" customFormat="1" ht="14.25" customHeight="1" x14ac:dyDescent="0.2"/>
    <row r="519" s="17" customFormat="1" ht="14.25" customHeight="1" x14ac:dyDescent="0.2"/>
    <row r="520" s="17" customFormat="1" ht="14.25" customHeight="1" x14ac:dyDescent="0.2"/>
    <row r="521" s="17" customFormat="1" ht="14.25" customHeight="1" x14ac:dyDescent="0.2"/>
    <row r="522" s="17" customFormat="1" ht="14.25" customHeight="1" x14ac:dyDescent="0.2"/>
    <row r="523" s="17" customFormat="1" ht="14.25" customHeight="1" x14ac:dyDescent="0.2"/>
    <row r="524" s="17" customFormat="1" ht="14.25" customHeight="1" x14ac:dyDescent="0.2"/>
    <row r="525" s="17" customFormat="1" ht="14.25" customHeight="1" x14ac:dyDescent="0.2"/>
    <row r="526" s="17" customFormat="1" ht="14.25" customHeight="1" x14ac:dyDescent="0.2"/>
    <row r="527" s="17" customFormat="1" ht="14.25" customHeight="1" x14ac:dyDescent="0.2"/>
    <row r="528" s="17" customFormat="1" ht="14.25" customHeight="1" x14ac:dyDescent="0.2"/>
    <row r="529" s="17" customFormat="1" ht="14.25" customHeight="1" x14ac:dyDescent="0.2"/>
    <row r="530" s="17" customFormat="1" ht="14.25" customHeight="1" x14ac:dyDescent="0.2"/>
    <row r="531" s="17" customFormat="1" ht="14.25" customHeight="1" x14ac:dyDescent="0.2"/>
    <row r="532" s="17" customFormat="1" ht="14.25" customHeight="1" x14ac:dyDescent="0.2"/>
    <row r="533" s="17" customFormat="1" ht="14.25" customHeight="1" x14ac:dyDescent="0.2"/>
    <row r="534" s="17" customFormat="1" ht="14.25" customHeight="1" x14ac:dyDescent="0.2"/>
    <row r="535" s="17" customFormat="1" ht="14.25" customHeight="1" x14ac:dyDescent="0.2"/>
    <row r="536" s="17" customFormat="1" ht="14.25" customHeight="1" x14ac:dyDescent="0.2"/>
    <row r="537" s="17" customFormat="1" ht="14.25" customHeight="1" x14ac:dyDescent="0.2"/>
    <row r="538" s="17" customFormat="1" ht="14.25" customHeight="1" x14ac:dyDescent="0.2"/>
    <row r="539" s="17" customFormat="1" ht="14.25" customHeight="1" x14ac:dyDescent="0.2"/>
    <row r="540" s="17" customFormat="1" ht="14.25" customHeight="1" x14ac:dyDescent="0.2"/>
    <row r="541" s="17" customFormat="1" ht="14.25" customHeight="1" x14ac:dyDescent="0.2"/>
    <row r="542" s="17" customFormat="1" ht="14.25" customHeight="1" x14ac:dyDescent="0.2"/>
    <row r="543" s="17" customFormat="1" ht="14.25" customHeight="1" x14ac:dyDescent="0.2"/>
    <row r="544" s="17" customFormat="1" ht="14.25" customHeight="1" x14ac:dyDescent="0.2"/>
    <row r="545" s="17" customFormat="1" ht="14.25" customHeight="1" x14ac:dyDescent="0.2"/>
    <row r="546" s="17" customFormat="1" ht="14.25" customHeight="1" x14ac:dyDescent="0.2"/>
    <row r="547" s="17" customFormat="1" ht="14.25" customHeight="1" x14ac:dyDescent="0.2"/>
    <row r="548" s="17" customFormat="1" ht="14.25" customHeight="1" x14ac:dyDescent="0.2"/>
    <row r="549" s="17" customFormat="1" ht="14.25" customHeight="1" x14ac:dyDescent="0.2"/>
    <row r="550" s="17" customFormat="1" ht="14.25" customHeight="1" x14ac:dyDescent="0.2"/>
    <row r="551" s="17" customFormat="1" ht="14.25" customHeight="1" x14ac:dyDescent="0.2"/>
    <row r="552" s="17" customFormat="1" ht="14.25" customHeight="1" x14ac:dyDescent="0.2"/>
    <row r="553" s="17" customFormat="1" ht="14.25" customHeight="1" x14ac:dyDescent="0.2"/>
    <row r="554" s="17" customFormat="1" ht="14.25" customHeight="1" x14ac:dyDescent="0.2"/>
    <row r="555" s="17" customFormat="1" ht="14.25" customHeight="1" x14ac:dyDescent="0.2"/>
    <row r="556" s="17" customFormat="1" ht="14.25" customHeight="1" x14ac:dyDescent="0.2"/>
    <row r="557" s="17" customFormat="1" ht="14.25" customHeight="1" x14ac:dyDescent="0.2"/>
    <row r="558" s="17" customFormat="1" ht="14.25" customHeight="1" x14ac:dyDescent="0.2"/>
    <row r="559" s="17" customFormat="1" ht="14.25" customHeight="1" x14ac:dyDescent="0.2"/>
    <row r="560" s="17" customFormat="1" ht="14.25" customHeight="1" x14ac:dyDescent="0.2"/>
    <row r="561" s="17" customFormat="1" ht="14.25" customHeight="1" x14ac:dyDescent="0.2"/>
    <row r="562" s="17" customFormat="1" ht="14.25" customHeight="1" x14ac:dyDescent="0.2"/>
    <row r="563" s="17" customFormat="1" ht="14.25" customHeight="1" x14ac:dyDescent="0.2"/>
    <row r="564" s="17" customFormat="1" ht="14.25" customHeight="1" x14ac:dyDescent="0.2"/>
    <row r="565" s="17" customFormat="1" ht="14.25" customHeight="1" x14ac:dyDescent="0.2"/>
    <row r="566" s="17" customFormat="1" ht="14.25" customHeight="1" x14ac:dyDescent="0.2"/>
    <row r="567" s="17" customFormat="1" ht="14.25" customHeight="1" x14ac:dyDescent="0.2"/>
    <row r="568" s="17" customFormat="1" ht="14.25" customHeight="1" x14ac:dyDescent="0.2"/>
    <row r="569" s="17" customFormat="1" ht="14.25" customHeight="1" x14ac:dyDescent="0.2"/>
    <row r="570" s="17" customFormat="1" ht="14.25" customHeight="1" x14ac:dyDescent="0.2"/>
    <row r="571" s="17" customFormat="1" ht="14.25" customHeight="1" x14ac:dyDescent="0.2"/>
    <row r="572" s="17" customFormat="1" ht="14.25" customHeight="1" x14ac:dyDescent="0.2"/>
    <row r="573" s="17" customFormat="1" ht="14.25" customHeight="1" x14ac:dyDescent="0.2"/>
    <row r="574" s="17" customFormat="1" ht="14.25" customHeight="1" x14ac:dyDescent="0.2"/>
    <row r="575" s="17" customFormat="1" ht="14.25" customHeight="1" x14ac:dyDescent="0.2"/>
    <row r="576" s="17" customFormat="1" ht="14.25" customHeight="1" x14ac:dyDescent="0.2"/>
    <row r="577" s="17" customFormat="1" ht="14.25" customHeight="1" x14ac:dyDescent="0.2"/>
    <row r="578" s="17" customFormat="1" ht="14.25" customHeight="1" x14ac:dyDescent="0.2"/>
    <row r="579" s="17" customFormat="1" ht="14.25" customHeight="1" x14ac:dyDescent="0.2"/>
    <row r="580" s="17" customFormat="1" ht="14.25" customHeight="1" x14ac:dyDescent="0.2"/>
    <row r="581" s="17" customFormat="1" ht="14.25" customHeight="1" x14ac:dyDescent="0.2"/>
    <row r="582" s="17" customFormat="1" ht="14.25" customHeight="1" x14ac:dyDescent="0.2"/>
    <row r="583" s="17" customFormat="1" ht="14.25" customHeight="1" x14ac:dyDescent="0.2"/>
    <row r="584" s="17" customFormat="1" ht="14.25" customHeight="1" x14ac:dyDescent="0.2"/>
    <row r="585" s="17" customFormat="1" ht="14.25" customHeight="1" x14ac:dyDescent="0.2"/>
    <row r="586" s="17" customFormat="1" ht="14.25" customHeight="1" x14ac:dyDescent="0.2"/>
    <row r="587" s="17" customFormat="1" ht="14.25" customHeight="1" x14ac:dyDescent="0.2"/>
    <row r="588" s="17" customFormat="1" ht="14.25" customHeight="1" x14ac:dyDescent="0.2"/>
    <row r="589" s="17" customFormat="1" ht="14.25" customHeight="1" x14ac:dyDescent="0.2"/>
    <row r="590" s="17" customFormat="1" ht="14.25" customHeight="1" x14ac:dyDescent="0.2"/>
    <row r="591" s="17" customFormat="1" ht="14.25" customHeight="1" x14ac:dyDescent="0.2"/>
    <row r="592" s="17" customFormat="1" ht="14.25" customHeight="1" x14ac:dyDescent="0.2"/>
    <row r="593" s="17" customFormat="1" ht="14.25" customHeight="1" x14ac:dyDescent="0.2"/>
    <row r="594" s="17" customFormat="1" ht="14.25" customHeight="1" x14ac:dyDescent="0.2"/>
    <row r="595" s="17" customFormat="1" ht="14.25" customHeight="1" x14ac:dyDescent="0.2"/>
    <row r="596" s="17" customFormat="1" ht="14.25" customHeight="1" x14ac:dyDescent="0.2"/>
    <row r="597" s="17" customFormat="1" ht="14.25" customHeight="1" x14ac:dyDescent="0.2"/>
    <row r="598" s="17" customFormat="1" ht="14.25" customHeight="1" x14ac:dyDescent="0.2"/>
    <row r="599" s="17" customFormat="1" ht="14.25" customHeight="1" x14ac:dyDescent="0.2"/>
    <row r="600" s="17" customFormat="1" ht="14.25" customHeight="1" x14ac:dyDescent="0.2"/>
    <row r="601" s="17" customFormat="1" ht="14.25" customHeight="1" x14ac:dyDescent="0.2"/>
    <row r="602" s="17" customFormat="1" ht="14.25" customHeight="1" x14ac:dyDescent="0.2"/>
    <row r="603" s="17" customFormat="1" ht="14.25" customHeight="1" x14ac:dyDescent="0.2"/>
    <row r="604" s="17" customFormat="1" ht="14.25" customHeight="1" x14ac:dyDescent="0.2"/>
    <row r="605" s="17" customFormat="1" ht="14.25" customHeight="1" x14ac:dyDescent="0.2"/>
    <row r="606" s="17" customFormat="1" ht="14.25" customHeight="1" x14ac:dyDescent="0.2"/>
    <row r="607" s="17" customFormat="1" ht="14.25" customHeight="1" x14ac:dyDescent="0.2"/>
    <row r="608" s="17" customFormat="1" ht="14.25" customHeight="1" x14ac:dyDescent="0.2"/>
    <row r="609" s="17" customFormat="1" ht="14.25" customHeight="1" x14ac:dyDescent="0.2"/>
    <row r="610" s="17" customFormat="1" ht="14.25" customHeight="1" x14ac:dyDescent="0.2"/>
    <row r="611" s="17" customFormat="1" ht="14.25" customHeight="1" x14ac:dyDescent="0.2"/>
    <row r="612" s="17" customFormat="1" ht="14.25" customHeight="1" x14ac:dyDescent="0.2"/>
    <row r="613" s="17" customFormat="1" ht="14.25" customHeight="1" x14ac:dyDescent="0.2"/>
    <row r="614" s="17" customFormat="1" ht="14.25" customHeight="1" x14ac:dyDescent="0.2"/>
    <row r="615" s="17" customFormat="1" ht="14.25" customHeight="1" x14ac:dyDescent="0.2"/>
    <row r="616" s="17" customFormat="1" ht="14.25" customHeight="1" x14ac:dyDescent="0.2"/>
    <row r="617" s="17" customFormat="1" ht="14.25" customHeight="1" x14ac:dyDescent="0.2"/>
    <row r="618" s="17" customFormat="1" ht="14.25" customHeight="1" x14ac:dyDescent="0.2"/>
    <row r="619" s="17" customFormat="1" ht="14.25" customHeight="1" x14ac:dyDescent="0.2"/>
    <row r="620" s="17" customFormat="1" ht="14.25" customHeight="1" x14ac:dyDescent="0.2"/>
    <row r="621" s="17" customFormat="1" ht="14.25" customHeight="1" x14ac:dyDescent="0.2"/>
    <row r="622" s="17" customFormat="1" ht="14.25" customHeight="1" x14ac:dyDescent="0.2"/>
    <row r="623" s="17" customFormat="1" ht="14.25" customHeight="1" x14ac:dyDescent="0.2"/>
    <row r="624" s="17" customFormat="1" ht="14.25" customHeight="1" x14ac:dyDescent="0.2"/>
    <row r="625" s="17" customFormat="1" ht="14.25" customHeight="1" x14ac:dyDescent="0.2"/>
    <row r="626" s="17" customFormat="1" ht="14.25" customHeight="1" x14ac:dyDescent="0.2"/>
    <row r="627" s="17" customFormat="1" ht="14.25" customHeight="1" x14ac:dyDescent="0.2"/>
    <row r="628" s="17" customFormat="1" ht="14.25" customHeight="1" x14ac:dyDescent="0.2"/>
    <row r="629" s="17" customFormat="1" ht="14.25" customHeight="1" x14ac:dyDescent="0.2"/>
    <row r="630" s="17" customFormat="1" ht="14.25" customHeight="1" x14ac:dyDescent="0.2"/>
    <row r="631" s="17" customFormat="1" ht="14.25" customHeight="1" x14ac:dyDescent="0.2"/>
    <row r="632" s="17" customFormat="1" ht="14.25" customHeight="1" x14ac:dyDescent="0.2"/>
    <row r="633" s="17" customFormat="1" ht="14.25" customHeight="1" x14ac:dyDescent="0.2"/>
    <row r="634" s="17" customFormat="1" ht="14.25" customHeight="1" x14ac:dyDescent="0.2"/>
    <row r="635" s="17" customFormat="1" ht="14.25" customHeight="1" x14ac:dyDescent="0.2"/>
    <row r="636" s="17" customFormat="1" ht="14.25" customHeight="1" x14ac:dyDescent="0.2"/>
    <row r="637" s="17" customFormat="1" ht="14.25" customHeight="1" x14ac:dyDescent="0.2"/>
    <row r="638" s="17" customFormat="1" ht="14.25" customHeight="1" x14ac:dyDescent="0.2"/>
    <row r="639" s="17" customFormat="1" ht="14.25" customHeight="1" x14ac:dyDescent="0.2"/>
    <row r="640" s="17" customFormat="1" ht="14.25" customHeight="1" x14ac:dyDescent="0.2"/>
    <row r="641" s="17" customFormat="1" ht="14.25" customHeight="1" x14ac:dyDescent="0.2"/>
    <row r="642" s="17" customFormat="1" ht="14.25" customHeight="1" x14ac:dyDescent="0.2"/>
    <row r="643" s="17" customFormat="1" ht="14.25" customHeight="1" x14ac:dyDescent="0.2"/>
    <row r="644" s="17" customFormat="1" ht="14.25" customHeight="1" x14ac:dyDescent="0.2"/>
    <row r="645" s="17" customFormat="1" ht="14.25" customHeight="1" x14ac:dyDescent="0.2"/>
    <row r="646" s="17" customFormat="1" ht="14.25" customHeight="1" x14ac:dyDescent="0.2"/>
    <row r="647" s="17" customFormat="1" ht="14.25" customHeight="1" x14ac:dyDescent="0.2"/>
    <row r="648" s="17" customFormat="1" ht="14.25" customHeight="1" x14ac:dyDescent="0.2"/>
    <row r="649" s="17" customFormat="1" ht="14.25" customHeight="1" x14ac:dyDescent="0.2"/>
    <row r="650" s="17" customFormat="1" ht="14.25" customHeight="1" x14ac:dyDescent="0.2"/>
    <row r="651" s="17" customFormat="1" ht="14.25" customHeight="1" x14ac:dyDescent="0.2"/>
    <row r="652" s="17" customFormat="1" ht="14.25" customHeight="1" x14ac:dyDescent="0.2"/>
    <row r="653" s="17" customFormat="1" ht="14.25" customHeight="1" x14ac:dyDescent="0.2"/>
    <row r="654" s="17" customFormat="1" ht="14.25" customHeight="1" x14ac:dyDescent="0.2"/>
    <row r="655" s="17" customFormat="1" ht="14.25" customHeight="1" x14ac:dyDescent="0.2"/>
    <row r="656" s="17" customFormat="1" ht="14.25" customHeight="1" x14ac:dyDescent="0.2"/>
    <row r="657" s="17" customFormat="1" ht="14.25" customHeight="1" x14ac:dyDescent="0.2"/>
    <row r="658" s="17" customFormat="1" ht="14.25" customHeight="1" x14ac:dyDescent="0.2"/>
    <row r="659" s="17" customFormat="1" ht="14.25" customHeight="1" x14ac:dyDescent="0.2"/>
    <row r="660" s="17" customFormat="1" ht="14.25" customHeight="1" x14ac:dyDescent="0.2"/>
    <row r="661" s="17" customFormat="1" ht="14.25" customHeight="1" x14ac:dyDescent="0.2"/>
    <row r="662" s="17" customFormat="1" ht="14.25" customHeight="1" x14ac:dyDescent="0.2"/>
    <row r="663" s="17" customFormat="1" ht="14.25" customHeight="1" x14ac:dyDescent="0.2"/>
    <row r="664" s="17" customFormat="1" ht="14.25" customHeight="1" x14ac:dyDescent="0.2"/>
    <row r="665" s="17" customFormat="1" ht="14.25" customHeight="1" x14ac:dyDescent="0.2"/>
    <row r="666" s="17" customFormat="1" ht="14.25" customHeight="1" x14ac:dyDescent="0.2"/>
    <row r="667" s="17" customFormat="1" ht="14.25" customHeight="1" x14ac:dyDescent="0.2"/>
    <row r="668" s="17" customFormat="1" ht="14.25" customHeight="1" x14ac:dyDescent="0.2"/>
    <row r="669" s="17" customFormat="1" ht="14.25" customHeight="1" x14ac:dyDescent="0.2"/>
    <row r="670" s="17" customFormat="1" ht="14.25" customHeight="1" x14ac:dyDescent="0.2"/>
    <row r="671" s="17" customFormat="1" ht="14.25" customHeight="1" x14ac:dyDescent="0.2"/>
    <row r="672" s="17" customFormat="1" ht="14.25" customHeight="1" x14ac:dyDescent="0.2"/>
    <row r="673" s="17" customFormat="1" ht="14.25" customHeight="1" x14ac:dyDescent="0.2"/>
    <row r="674" s="17" customFormat="1" ht="14.25" customHeight="1" x14ac:dyDescent="0.2"/>
    <row r="675" s="17" customFormat="1" ht="14.25" customHeight="1" x14ac:dyDescent="0.2"/>
    <row r="676" s="17" customFormat="1" ht="14.25" customHeight="1" x14ac:dyDescent="0.2"/>
    <row r="677" s="17" customFormat="1" ht="14.25" customHeight="1" x14ac:dyDescent="0.2"/>
    <row r="678" s="17" customFormat="1" ht="14.25" customHeight="1" x14ac:dyDescent="0.2"/>
    <row r="679" s="17" customFormat="1" ht="14.25" customHeight="1" x14ac:dyDescent="0.2"/>
    <row r="680" s="17" customFormat="1" ht="14.25" customHeight="1" x14ac:dyDescent="0.2"/>
    <row r="681" s="17" customFormat="1" ht="14.25" customHeight="1" x14ac:dyDescent="0.2"/>
    <row r="682" s="17" customFormat="1" ht="14.25" customHeight="1" x14ac:dyDescent="0.2"/>
    <row r="683" s="17" customFormat="1" ht="14.25" customHeight="1" x14ac:dyDescent="0.2"/>
    <row r="684" s="17" customFormat="1" ht="14.25" customHeight="1" x14ac:dyDescent="0.2"/>
    <row r="685" s="17" customFormat="1" ht="14.25" customHeight="1" x14ac:dyDescent="0.2"/>
    <row r="686" s="17" customFormat="1" ht="14.25" customHeight="1" x14ac:dyDescent="0.2"/>
    <row r="687" s="17" customFormat="1" ht="14.25" customHeight="1" x14ac:dyDescent="0.2"/>
    <row r="688" s="17" customFormat="1" ht="14.25" customHeight="1" x14ac:dyDescent="0.2"/>
    <row r="689" s="17" customFormat="1" ht="14.25" customHeight="1" x14ac:dyDescent="0.2"/>
    <row r="690" s="17" customFormat="1" ht="14.25" customHeight="1" x14ac:dyDescent="0.2"/>
    <row r="691" s="17" customFormat="1" ht="14.25" customHeight="1" x14ac:dyDescent="0.2"/>
    <row r="692" s="17" customFormat="1" ht="14.25" customHeight="1" x14ac:dyDescent="0.2"/>
    <row r="693" s="17" customFormat="1" ht="14.25" customHeight="1" x14ac:dyDescent="0.2"/>
    <row r="694" s="17" customFormat="1" ht="14.25" customHeight="1" x14ac:dyDescent="0.2"/>
    <row r="695" s="17" customFormat="1" ht="14.25" customHeight="1" x14ac:dyDescent="0.2"/>
    <row r="696" s="17" customFormat="1" ht="14.25" customHeight="1" x14ac:dyDescent="0.2"/>
    <row r="697" s="17" customFormat="1" ht="14.25" customHeight="1" x14ac:dyDescent="0.2"/>
    <row r="698" s="17" customFormat="1" ht="14.25" customHeight="1" x14ac:dyDescent="0.2"/>
    <row r="699" s="17" customFormat="1" ht="14.25" customHeight="1" x14ac:dyDescent="0.2"/>
    <row r="700" s="17" customFormat="1" ht="14.25" customHeight="1" x14ac:dyDescent="0.2"/>
    <row r="701" s="17" customFormat="1" ht="14.25" customHeight="1" x14ac:dyDescent="0.2"/>
    <row r="702" s="17" customFormat="1" ht="14.25" customHeight="1" x14ac:dyDescent="0.2"/>
    <row r="703" s="17" customFormat="1" ht="14.25" customHeight="1" x14ac:dyDescent="0.2"/>
    <row r="704" s="17" customFormat="1" ht="14.25" customHeight="1" x14ac:dyDescent="0.2"/>
    <row r="705" s="17" customFormat="1" ht="14.25" customHeight="1" x14ac:dyDescent="0.2"/>
    <row r="706" s="17" customFormat="1" ht="14.25" customHeight="1" x14ac:dyDescent="0.2"/>
    <row r="707" s="17" customFormat="1" ht="14.25" customHeight="1" x14ac:dyDescent="0.2"/>
    <row r="708" s="17" customFormat="1" ht="14.25" customHeight="1" x14ac:dyDescent="0.2"/>
    <row r="709" s="17" customFormat="1" ht="14.25" customHeight="1" x14ac:dyDescent="0.2"/>
    <row r="710" s="17" customFormat="1" ht="14.25" customHeight="1" x14ac:dyDescent="0.2"/>
    <row r="711" s="17" customFormat="1" ht="14.25" customHeight="1" x14ac:dyDescent="0.2"/>
    <row r="712" s="17" customFormat="1" ht="14.25" customHeight="1" x14ac:dyDescent="0.2"/>
    <row r="713" s="17" customFormat="1" ht="14.25" customHeight="1" x14ac:dyDescent="0.2"/>
    <row r="714" s="17" customFormat="1" ht="14.25" customHeight="1" x14ac:dyDescent="0.2"/>
    <row r="715" s="17" customFormat="1" ht="14.25" customHeight="1" x14ac:dyDescent="0.2"/>
    <row r="716" s="17" customFormat="1" ht="14.25" customHeight="1" x14ac:dyDescent="0.2"/>
    <row r="717" s="17" customFormat="1" ht="14.25" customHeight="1" x14ac:dyDescent="0.2"/>
    <row r="718" s="17" customFormat="1" ht="14.25" customHeight="1" x14ac:dyDescent="0.2"/>
    <row r="719" s="17" customFormat="1" ht="14.25" customHeight="1" x14ac:dyDescent="0.2"/>
    <row r="720" s="17" customFormat="1" ht="14.25" customHeight="1" x14ac:dyDescent="0.2"/>
    <row r="721" s="17" customFormat="1" ht="14.25" customHeight="1" x14ac:dyDescent="0.2"/>
    <row r="722" s="17" customFormat="1" ht="14.25" customHeight="1" x14ac:dyDescent="0.2"/>
    <row r="723" s="17" customFormat="1" ht="14.25" customHeight="1" x14ac:dyDescent="0.2"/>
    <row r="724" s="17" customFormat="1" ht="14.25" customHeight="1" x14ac:dyDescent="0.2"/>
    <row r="725" s="17" customFormat="1" ht="14.25" customHeight="1" x14ac:dyDescent="0.2"/>
    <row r="726" s="17" customFormat="1" ht="14.25" customHeight="1" x14ac:dyDescent="0.2"/>
    <row r="727" s="17" customFormat="1" ht="14.25" customHeight="1" x14ac:dyDescent="0.2"/>
    <row r="728" s="17" customFormat="1" ht="14.25" customHeight="1" x14ac:dyDescent="0.2"/>
    <row r="729" s="17" customFormat="1" ht="14.25" customHeight="1" x14ac:dyDescent="0.2"/>
    <row r="730" s="17" customFormat="1" ht="14.25" customHeight="1" x14ac:dyDescent="0.2"/>
    <row r="731" s="17" customFormat="1" ht="14.25" customHeight="1" x14ac:dyDescent="0.2"/>
    <row r="732" s="17" customFormat="1" ht="14.25" customHeight="1" x14ac:dyDescent="0.2"/>
    <row r="733" s="17" customFormat="1" ht="14.25" customHeight="1" x14ac:dyDescent="0.2"/>
    <row r="734" s="17" customFormat="1" ht="14.25" customHeight="1" x14ac:dyDescent="0.2"/>
    <row r="735" s="17" customFormat="1" ht="14.25" customHeight="1" x14ac:dyDescent="0.2"/>
    <row r="736" s="17" customFormat="1" ht="14.25" customHeight="1" x14ac:dyDescent="0.2"/>
    <row r="737" s="17" customFormat="1" ht="14.25" customHeight="1" x14ac:dyDescent="0.2"/>
    <row r="738" s="17" customFormat="1" ht="14.25" customHeight="1" x14ac:dyDescent="0.2"/>
    <row r="739" s="17" customFormat="1" ht="14.25" customHeight="1" x14ac:dyDescent="0.2"/>
    <row r="740" s="17" customFormat="1" ht="14.25" customHeight="1" x14ac:dyDescent="0.2"/>
    <row r="741" s="17" customFormat="1" ht="14.25" customHeight="1" x14ac:dyDescent="0.2"/>
    <row r="742" s="17" customFormat="1" ht="14.25" customHeight="1" x14ac:dyDescent="0.2"/>
    <row r="743" s="17" customFormat="1" ht="14.25" customHeight="1" x14ac:dyDescent="0.2"/>
    <row r="744" s="17" customFormat="1" ht="14.25" customHeight="1" x14ac:dyDescent="0.2"/>
    <row r="745" s="17" customFormat="1" ht="14.25" customHeight="1" x14ac:dyDescent="0.2"/>
    <row r="746" s="17" customFormat="1" ht="14.25" customHeight="1" x14ac:dyDescent="0.2"/>
    <row r="747" s="17" customFormat="1" ht="14.25" customHeight="1" x14ac:dyDescent="0.2"/>
    <row r="748" s="17" customFormat="1" ht="14.25" customHeight="1" x14ac:dyDescent="0.2"/>
    <row r="749" s="17" customFormat="1" ht="14.25" customHeight="1" x14ac:dyDescent="0.2"/>
    <row r="750" s="17" customFormat="1" ht="14.25" customHeight="1" x14ac:dyDescent="0.2"/>
    <row r="751" s="17" customFormat="1" ht="14.25" customHeight="1" x14ac:dyDescent="0.2"/>
    <row r="752" s="17" customFormat="1" ht="14.25" customHeight="1" x14ac:dyDescent="0.2"/>
    <row r="753" s="17" customFormat="1" ht="14.25" customHeight="1" x14ac:dyDescent="0.2"/>
    <row r="754" s="17" customFormat="1" ht="14.25" customHeight="1" x14ac:dyDescent="0.2"/>
    <row r="755" s="17" customFormat="1" ht="14.25" customHeight="1" x14ac:dyDescent="0.2"/>
    <row r="756" s="17" customFormat="1" ht="14.25" customHeight="1" x14ac:dyDescent="0.2"/>
    <row r="757" s="17" customFormat="1" ht="14.25" customHeight="1" x14ac:dyDescent="0.2"/>
    <row r="758" s="17" customFormat="1" ht="14.25" customHeight="1" x14ac:dyDescent="0.2"/>
    <row r="759" s="17" customFormat="1" ht="14.25" customHeight="1" x14ac:dyDescent="0.2"/>
    <row r="760" s="17" customFormat="1" ht="14.25" customHeight="1" x14ac:dyDescent="0.2"/>
    <row r="761" s="17" customFormat="1" ht="14.25" customHeight="1" x14ac:dyDescent="0.2"/>
    <row r="762" s="17" customFormat="1" ht="14.25" customHeight="1" x14ac:dyDescent="0.2"/>
    <row r="763" s="17" customFormat="1" ht="14.25" customHeight="1" x14ac:dyDescent="0.2"/>
    <row r="764" s="17" customFormat="1" ht="14.25" customHeight="1" x14ac:dyDescent="0.2"/>
    <row r="765" s="17" customFormat="1" ht="14.25" customHeight="1" x14ac:dyDescent="0.2"/>
    <row r="766" s="17" customFormat="1" ht="14.25" customHeight="1" x14ac:dyDescent="0.2"/>
    <row r="767" s="17" customFormat="1" ht="14.25" customHeight="1" x14ac:dyDescent="0.2"/>
    <row r="768" s="17" customFormat="1" ht="14.25" customHeight="1" x14ac:dyDescent="0.2"/>
    <row r="769" s="17" customFormat="1" ht="14.25" customHeight="1" x14ac:dyDescent="0.2"/>
    <row r="770" s="17" customFormat="1" ht="14.25" customHeight="1" x14ac:dyDescent="0.2"/>
    <row r="771" s="17" customFormat="1" ht="14.25" customHeight="1" x14ac:dyDescent="0.2"/>
    <row r="772" s="17" customFormat="1" ht="14.25" customHeight="1" x14ac:dyDescent="0.2"/>
    <row r="773" s="17" customFormat="1" ht="14.25" customHeight="1" x14ac:dyDescent="0.2"/>
    <row r="774" s="17" customFormat="1" ht="14.25" customHeight="1" x14ac:dyDescent="0.2"/>
    <row r="775" s="17" customFormat="1" ht="14.25" customHeight="1" x14ac:dyDescent="0.2"/>
    <row r="776" s="17" customFormat="1" ht="14.25" customHeight="1" x14ac:dyDescent="0.2"/>
    <row r="777" s="17" customFormat="1" ht="14.25" customHeight="1" x14ac:dyDescent="0.2"/>
    <row r="778" s="17" customFormat="1" ht="14.25" customHeight="1" x14ac:dyDescent="0.2"/>
    <row r="779" s="17" customFormat="1" ht="14.25" customHeight="1" x14ac:dyDescent="0.2"/>
    <row r="780" s="17" customFormat="1" ht="14.25" customHeight="1" x14ac:dyDescent="0.2"/>
    <row r="781" s="17" customFormat="1" ht="14.25" customHeight="1" x14ac:dyDescent="0.2"/>
    <row r="782" s="17" customFormat="1" ht="14.25" customHeight="1" x14ac:dyDescent="0.2"/>
    <row r="783" s="17" customFormat="1" ht="14.25" customHeight="1" x14ac:dyDescent="0.2"/>
    <row r="784" s="17" customFormat="1" ht="14.25" customHeight="1" x14ac:dyDescent="0.2"/>
    <row r="785" s="17" customFormat="1" ht="14.25" customHeight="1" x14ac:dyDescent="0.2"/>
    <row r="786" s="17" customFormat="1" ht="14.25" customHeight="1" x14ac:dyDescent="0.2"/>
    <row r="787" s="17" customFormat="1" ht="14.25" customHeight="1" x14ac:dyDescent="0.2"/>
    <row r="788" s="17" customFormat="1" ht="14.25" customHeight="1" x14ac:dyDescent="0.2"/>
    <row r="789" s="17" customFormat="1" ht="14.25" customHeight="1" x14ac:dyDescent="0.2"/>
    <row r="790" s="17" customFormat="1" ht="14.25" customHeight="1" x14ac:dyDescent="0.2"/>
    <row r="791" s="17" customFormat="1" ht="14.25" customHeight="1" x14ac:dyDescent="0.2"/>
    <row r="792" s="17" customFormat="1" ht="14.25" customHeight="1" x14ac:dyDescent="0.2"/>
    <row r="793" s="17" customFormat="1" ht="14.25" customHeight="1" x14ac:dyDescent="0.2"/>
    <row r="794" s="17" customFormat="1" ht="14.25" customHeight="1" x14ac:dyDescent="0.2"/>
    <row r="795" s="17" customFormat="1" ht="14.25" customHeight="1" x14ac:dyDescent="0.2"/>
    <row r="796" s="17" customFormat="1" ht="14.25" customHeight="1" x14ac:dyDescent="0.2"/>
    <row r="797" s="17" customFormat="1" ht="14.25" customHeight="1" x14ac:dyDescent="0.2"/>
    <row r="798" s="17" customFormat="1" ht="14.25" customHeight="1" x14ac:dyDescent="0.2"/>
    <row r="799" s="17" customFormat="1" ht="14.25" customHeight="1" x14ac:dyDescent="0.2"/>
    <row r="800" s="17" customFormat="1" ht="14.25" customHeight="1" x14ac:dyDescent="0.2"/>
    <row r="801" s="17" customFormat="1" ht="14.25" customHeight="1" x14ac:dyDescent="0.2"/>
    <row r="802" s="17" customFormat="1" ht="14.25" customHeight="1" x14ac:dyDescent="0.2"/>
    <row r="803" s="17" customFormat="1" ht="14.25" customHeight="1" x14ac:dyDescent="0.2"/>
    <row r="804" s="17" customFormat="1" ht="14.25" customHeight="1" x14ac:dyDescent="0.2"/>
    <row r="805" s="17" customFormat="1" ht="14.25" customHeight="1" x14ac:dyDescent="0.2"/>
    <row r="806" s="17" customFormat="1" ht="14.25" customHeight="1" x14ac:dyDescent="0.2"/>
    <row r="807" s="17" customFormat="1" ht="14.25" customHeight="1" x14ac:dyDescent="0.2"/>
    <row r="808" s="17" customFormat="1" ht="14.25" customHeight="1" x14ac:dyDescent="0.2"/>
    <row r="809" s="17" customFormat="1" ht="14.25" customHeight="1" x14ac:dyDescent="0.2"/>
    <row r="810" s="17" customFormat="1" ht="14.25" customHeight="1" x14ac:dyDescent="0.2"/>
    <row r="811" s="17" customFormat="1" ht="14.25" customHeight="1" x14ac:dyDescent="0.2"/>
    <row r="812" s="17" customFormat="1" ht="14.25" customHeight="1" x14ac:dyDescent="0.2"/>
    <row r="813" s="17" customFormat="1" ht="14.25" customHeight="1" x14ac:dyDescent="0.2"/>
    <row r="814" s="17" customFormat="1" ht="14.25" customHeight="1" x14ac:dyDescent="0.2"/>
    <row r="815" s="17" customFormat="1" ht="14.25" customHeight="1" x14ac:dyDescent="0.2"/>
    <row r="816" s="17" customFormat="1" ht="14.25" customHeight="1" x14ac:dyDescent="0.2"/>
    <row r="817" s="17" customFormat="1" ht="14.25" customHeight="1" x14ac:dyDescent="0.2"/>
    <row r="818" s="17" customFormat="1" ht="14.25" customHeight="1" x14ac:dyDescent="0.2"/>
    <row r="819" s="17" customFormat="1" ht="14.25" customHeight="1" x14ac:dyDescent="0.2"/>
    <row r="820" s="17" customFormat="1" ht="14.25" customHeight="1" x14ac:dyDescent="0.2"/>
    <row r="821" s="17" customFormat="1" ht="14.25" customHeight="1" x14ac:dyDescent="0.2"/>
    <row r="822" s="17" customFormat="1" ht="14.25" customHeight="1" x14ac:dyDescent="0.2"/>
    <row r="823" s="17" customFormat="1" ht="14.25" customHeight="1" x14ac:dyDescent="0.2"/>
    <row r="824" s="17" customFormat="1" ht="14.25" customHeight="1" x14ac:dyDescent="0.2"/>
    <row r="825" s="17" customFormat="1" ht="14.25" customHeight="1" x14ac:dyDescent="0.2"/>
    <row r="826" s="17" customFormat="1" ht="14.25" customHeight="1" x14ac:dyDescent="0.2"/>
    <row r="827" s="17" customFormat="1" ht="14.25" customHeight="1" x14ac:dyDescent="0.2"/>
    <row r="828" s="17" customFormat="1" ht="14.25" customHeight="1" x14ac:dyDescent="0.2"/>
    <row r="829" s="17" customFormat="1" ht="14.25" customHeight="1" x14ac:dyDescent="0.2"/>
    <row r="830" s="17" customFormat="1" ht="14.25" customHeight="1" x14ac:dyDescent="0.2"/>
    <row r="831" s="17" customFormat="1" ht="14.25" customHeight="1" x14ac:dyDescent="0.2"/>
    <row r="832" s="17" customFormat="1" ht="14.25" customHeight="1" x14ac:dyDescent="0.2"/>
    <row r="833" s="17" customFormat="1" ht="14.25" customHeight="1" x14ac:dyDescent="0.2"/>
    <row r="834" s="17" customFormat="1" ht="14.25" customHeight="1" x14ac:dyDescent="0.2"/>
    <row r="835" s="17" customFormat="1" ht="14.25" customHeight="1" x14ac:dyDescent="0.2"/>
    <row r="836" s="17" customFormat="1" ht="14.25" customHeight="1" x14ac:dyDescent="0.2"/>
    <row r="837" s="17" customFormat="1" ht="14.25" customHeight="1" x14ac:dyDescent="0.2"/>
    <row r="838" s="17" customFormat="1" ht="14.25" customHeight="1" x14ac:dyDescent="0.2"/>
    <row r="839" s="17" customFormat="1" ht="14.25" customHeight="1" x14ac:dyDescent="0.2"/>
    <row r="840" s="17" customFormat="1" ht="14.25" customHeight="1" x14ac:dyDescent="0.2"/>
    <row r="841" s="17" customFormat="1" ht="14.25" customHeight="1" x14ac:dyDescent="0.2"/>
    <row r="842" s="17" customFormat="1" ht="14.25" customHeight="1" x14ac:dyDescent="0.2"/>
    <row r="843" s="17" customFormat="1" ht="14.25" customHeight="1" x14ac:dyDescent="0.2"/>
    <row r="844" s="17" customFormat="1" ht="14.25" customHeight="1" x14ac:dyDescent="0.2"/>
    <row r="845" s="17" customFormat="1" ht="14.25" customHeight="1" x14ac:dyDescent="0.2"/>
    <row r="846" s="17" customFormat="1" ht="14.25" customHeight="1" x14ac:dyDescent="0.2"/>
    <row r="847" s="17" customFormat="1" ht="14.25" customHeight="1" x14ac:dyDescent="0.2"/>
    <row r="848" s="17" customFormat="1" ht="14.25" customHeight="1" x14ac:dyDescent="0.2"/>
    <row r="849" s="17" customFormat="1" ht="14.25" customHeight="1" x14ac:dyDescent="0.2"/>
    <row r="850" s="17" customFormat="1" ht="14.25" customHeight="1" x14ac:dyDescent="0.2"/>
    <row r="851" s="17" customFormat="1" ht="14.25" customHeight="1" x14ac:dyDescent="0.2"/>
    <row r="852" s="17" customFormat="1" ht="14.25" customHeight="1" x14ac:dyDescent="0.2"/>
    <row r="853" s="17" customFormat="1" ht="14.25" customHeight="1" x14ac:dyDescent="0.2"/>
    <row r="854" s="17" customFormat="1" ht="14.25" customHeight="1" x14ac:dyDescent="0.2"/>
    <row r="855" s="17" customFormat="1" ht="14.25" customHeight="1" x14ac:dyDescent="0.2"/>
    <row r="856" s="17" customFormat="1" ht="14.25" customHeight="1" x14ac:dyDescent="0.2"/>
    <row r="857" s="17" customFormat="1" ht="14.25" customHeight="1" x14ac:dyDescent="0.2"/>
    <row r="858" s="17" customFormat="1" ht="14.25" customHeight="1" x14ac:dyDescent="0.2"/>
    <row r="859" s="17" customFormat="1" ht="14.25" customHeight="1" x14ac:dyDescent="0.2"/>
    <row r="860" s="17" customFormat="1" ht="14.25" customHeight="1" x14ac:dyDescent="0.2"/>
    <row r="861" s="17" customFormat="1" ht="14.25" customHeight="1" x14ac:dyDescent="0.2"/>
    <row r="862" s="17" customFormat="1" ht="14.25" customHeight="1" x14ac:dyDescent="0.2"/>
    <row r="863" s="17" customFormat="1" ht="14.25" customHeight="1" x14ac:dyDescent="0.2"/>
    <row r="864" s="17" customFormat="1" ht="14.25" customHeight="1" x14ac:dyDescent="0.2"/>
    <row r="865" s="17" customFormat="1" ht="14.25" customHeight="1" x14ac:dyDescent="0.2"/>
    <row r="866" s="17" customFormat="1" ht="14.25" customHeight="1" x14ac:dyDescent="0.2"/>
    <row r="867" s="17" customFormat="1" ht="14.25" customHeight="1" x14ac:dyDescent="0.2"/>
    <row r="868" s="17" customFormat="1" ht="14.25" customHeight="1" x14ac:dyDescent="0.2"/>
    <row r="869" s="17" customFormat="1" ht="14.25" customHeight="1" x14ac:dyDescent="0.2"/>
    <row r="870" s="17" customFormat="1" ht="14.25" customHeight="1" x14ac:dyDescent="0.2"/>
    <row r="871" s="17" customFormat="1" ht="14.25" customHeight="1" x14ac:dyDescent="0.2"/>
    <row r="872" s="17" customFormat="1" ht="14.25" customHeight="1" x14ac:dyDescent="0.2"/>
    <row r="873" s="17" customFormat="1" ht="14.25" customHeight="1" x14ac:dyDescent="0.2"/>
    <row r="874" s="17" customFormat="1" ht="14.25" customHeight="1" x14ac:dyDescent="0.2"/>
    <row r="875" s="17" customFormat="1" ht="14.25" customHeight="1" x14ac:dyDescent="0.2"/>
    <row r="876" s="17" customFormat="1" ht="14.25" customHeight="1" x14ac:dyDescent="0.2"/>
    <row r="877" s="17" customFormat="1" ht="14.25" customHeight="1" x14ac:dyDescent="0.2"/>
    <row r="878" s="17" customFormat="1" ht="14.25" customHeight="1" x14ac:dyDescent="0.2"/>
    <row r="879" s="17" customFormat="1" ht="14.25" customHeight="1" x14ac:dyDescent="0.2"/>
    <row r="880" s="17" customFormat="1" ht="14.25" customHeight="1" x14ac:dyDescent="0.2"/>
    <row r="881" s="17" customFormat="1" ht="14.25" customHeight="1" x14ac:dyDescent="0.2"/>
    <row r="882" s="17" customFormat="1" ht="14.25" customHeight="1" x14ac:dyDescent="0.2"/>
    <row r="883" s="17" customFormat="1" ht="14.25" customHeight="1" x14ac:dyDescent="0.2"/>
    <row r="884" s="17" customFormat="1" ht="14.25" customHeight="1" x14ac:dyDescent="0.2"/>
    <row r="885" s="17" customFormat="1" ht="14.25" customHeight="1" x14ac:dyDescent="0.2"/>
    <row r="886" s="17" customFormat="1" ht="14.25" customHeight="1" x14ac:dyDescent="0.2"/>
    <row r="887" s="17" customFormat="1" ht="14.25" customHeight="1" x14ac:dyDescent="0.2"/>
    <row r="888" s="17" customFormat="1" ht="14.25" customHeight="1" x14ac:dyDescent="0.2"/>
    <row r="889" s="17" customFormat="1" ht="14.25" customHeight="1" x14ac:dyDescent="0.2"/>
    <row r="890" s="17" customFormat="1" ht="14.25" customHeight="1" x14ac:dyDescent="0.2"/>
    <row r="891" s="17" customFormat="1" ht="14.25" customHeight="1" x14ac:dyDescent="0.2"/>
    <row r="892" s="17" customFormat="1" ht="14.25" customHeight="1" x14ac:dyDescent="0.2"/>
    <row r="893" s="17" customFormat="1" ht="14.25" customHeight="1" x14ac:dyDescent="0.2"/>
    <row r="894" s="17" customFormat="1" ht="14.25" customHeight="1" x14ac:dyDescent="0.2"/>
    <row r="895" s="17" customFormat="1" ht="14.25" customHeight="1" x14ac:dyDescent="0.2"/>
    <row r="896" s="17" customFormat="1" ht="14.25" customHeight="1" x14ac:dyDescent="0.2"/>
    <row r="897" s="17" customFormat="1" ht="14.25" customHeight="1" x14ac:dyDescent="0.2"/>
    <row r="898" s="17" customFormat="1" ht="14.25" customHeight="1" x14ac:dyDescent="0.2"/>
    <row r="899" s="17" customFormat="1" ht="14.25" customHeight="1" x14ac:dyDescent="0.2"/>
    <row r="900" s="17" customFormat="1" ht="14.25" customHeight="1" x14ac:dyDescent="0.2"/>
    <row r="901" s="17" customFormat="1" ht="14.25" customHeight="1" x14ac:dyDescent="0.2"/>
    <row r="902" s="17" customFormat="1" ht="14.25" customHeight="1" x14ac:dyDescent="0.2"/>
    <row r="903" s="17" customFormat="1" ht="14.25" customHeight="1" x14ac:dyDescent="0.2"/>
    <row r="904" s="17" customFormat="1" ht="14.25" customHeight="1" x14ac:dyDescent="0.2"/>
    <row r="905" s="17" customFormat="1" ht="14.25" customHeight="1" x14ac:dyDescent="0.2"/>
    <row r="906" s="17" customFormat="1" ht="14.25" customHeight="1" x14ac:dyDescent="0.2"/>
    <row r="907" s="17" customFormat="1" ht="14.25" customHeight="1" x14ac:dyDescent="0.2"/>
    <row r="908" s="17" customFormat="1" ht="14.25" customHeight="1" x14ac:dyDescent="0.2"/>
    <row r="909" s="17" customFormat="1" ht="14.25" customHeight="1" x14ac:dyDescent="0.2"/>
    <row r="910" s="17" customFormat="1" ht="14.25" customHeight="1" x14ac:dyDescent="0.2"/>
    <row r="911" s="17" customFormat="1" ht="14.25" customHeight="1" x14ac:dyDescent="0.2"/>
    <row r="912" s="17" customFormat="1" ht="14.25" customHeight="1" x14ac:dyDescent="0.2"/>
    <row r="913" s="17" customFormat="1" ht="14.25" customHeight="1" x14ac:dyDescent="0.2"/>
    <row r="914" s="17" customFormat="1" ht="14.25" customHeight="1" x14ac:dyDescent="0.2"/>
    <row r="915" s="17" customFormat="1" ht="14.25" customHeight="1" x14ac:dyDescent="0.2"/>
    <row r="916" s="17" customFormat="1" ht="14.25" customHeight="1" x14ac:dyDescent="0.2"/>
    <row r="917" s="17" customFormat="1" ht="14.25" customHeight="1" x14ac:dyDescent="0.2"/>
    <row r="918" s="17" customFormat="1" ht="14.25" customHeight="1" x14ac:dyDescent="0.2"/>
    <row r="919" s="17" customFormat="1" ht="14.25" customHeight="1" x14ac:dyDescent="0.2"/>
    <row r="920" s="17" customFormat="1" ht="14.25" customHeight="1" x14ac:dyDescent="0.2"/>
    <row r="921" s="17" customFormat="1" ht="14.25" customHeight="1" x14ac:dyDescent="0.2"/>
    <row r="922" s="17" customFormat="1" ht="14.25" customHeight="1" x14ac:dyDescent="0.2"/>
    <row r="923" s="17" customFormat="1" ht="14.25" customHeight="1" x14ac:dyDescent="0.2"/>
    <row r="924" s="17" customFormat="1" ht="14.25" customHeight="1" x14ac:dyDescent="0.2"/>
    <row r="925" s="17" customFormat="1" ht="14.25" customHeight="1" x14ac:dyDescent="0.2"/>
    <row r="926" s="17" customFormat="1" ht="14.25" customHeight="1" x14ac:dyDescent="0.2"/>
    <row r="927" s="17" customFormat="1" ht="14.25" customHeight="1" x14ac:dyDescent="0.2"/>
    <row r="928" s="17" customFormat="1" ht="14.25" customHeight="1" x14ac:dyDescent="0.2"/>
    <row r="929" s="17" customFormat="1" ht="14.25" customHeight="1" x14ac:dyDescent="0.2"/>
    <row r="930" s="17" customFormat="1" ht="14.25" customHeight="1" x14ac:dyDescent="0.2"/>
    <row r="931" s="17" customFormat="1" ht="14.25" customHeight="1" x14ac:dyDescent="0.2"/>
    <row r="932" s="17" customFormat="1" ht="14.25" customHeight="1" x14ac:dyDescent="0.2"/>
    <row r="933" s="17" customFormat="1" ht="14.25" customHeight="1" x14ac:dyDescent="0.2"/>
    <row r="934" s="17" customFormat="1" ht="14.25" customHeight="1" x14ac:dyDescent="0.2"/>
    <row r="935" s="17" customFormat="1" ht="14.25" customHeight="1" x14ac:dyDescent="0.2"/>
    <row r="936" s="17" customFormat="1" ht="14.25" customHeight="1" x14ac:dyDescent="0.2"/>
    <row r="937" s="17" customFormat="1" ht="14.25" customHeight="1" x14ac:dyDescent="0.2"/>
    <row r="938" s="17" customFormat="1" ht="14.25" customHeight="1" x14ac:dyDescent="0.2"/>
    <row r="939" s="17" customFormat="1" ht="14.25" customHeight="1" x14ac:dyDescent="0.2"/>
    <row r="940" s="17" customFormat="1" ht="14.25" customHeight="1" x14ac:dyDescent="0.2"/>
    <row r="941" s="17" customFormat="1" ht="14.25" customHeight="1" x14ac:dyDescent="0.2"/>
    <row r="942" s="17" customFormat="1" ht="14.25" customHeight="1" x14ac:dyDescent="0.2"/>
    <row r="943" s="17" customFormat="1" ht="14.25" customHeight="1" x14ac:dyDescent="0.2"/>
    <row r="944" s="17" customFormat="1" ht="14.25" customHeight="1" x14ac:dyDescent="0.2"/>
    <row r="945" s="17" customFormat="1" ht="14.25" customHeight="1" x14ac:dyDescent="0.2"/>
    <row r="946" s="17" customFormat="1" ht="14.25" customHeight="1" x14ac:dyDescent="0.2"/>
    <row r="947" s="17" customFormat="1" ht="14.25" customHeight="1" x14ac:dyDescent="0.2"/>
    <row r="948" s="17" customFormat="1" ht="14.25" customHeight="1" x14ac:dyDescent="0.2"/>
    <row r="949" s="17" customFormat="1" ht="14.25" customHeight="1" x14ac:dyDescent="0.2"/>
    <row r="950" s="17" customFormat="1" ht="14.25" customHeight="1" x14ac:dyDescent="0.2"/>
    <row r="951" s="17" customFormat="1" ht="14.25" customHeight="1" x14ac:dyDescent="0.2"/>
    <row r="952" s="17" customFormat="1" ht="14.25" customHeight="1" x14ac:dyDescent="0.2"/>
    <row r="953" s="17" customFormat="1" ht="14.25" customHeight="1" x14ac:dyDescent="0.2"/>
    <row r="954" s="17" customFormat="1" ht="14.25" customHeight="1" x14ac:dyDescent="0.2"/>
    <row r="955" s="17" customFormat="1" ht="14.25" customHeight="1" x14ac:dyDescent="0.2"/>
    <row r="956" s="17" customFormat="1" ht="14.25" customHeight="1" x14ac:dyDescent="0.2"/>
    <row r="957" s="17" customFormat="1" ht="14.25" customHeight="1" x14ac:dyDescent="0.2"/>
    <row r="958" s="17" customFormat="1" ht="14.25" customHeight="1" x14ac:dyDescent="0.2"/>
    <row r="959" s="17" customFormat="1" ht="14.25" customHeight="1" x14ac:dyDescent="0.2"/>
    <row r="960" s="17" customFormat="1" ht="14.25" customHeight="1" x14ac:dyDescent="0.2"/>
    <row r="961" s="17" customFormat="1" ht="14.25" customHeight="1" x14ac:dyDescent="0.2"/>
    <row r="962" s="17" customFormat="1" ht="14.25" customHeight="1" x14ac:dyDescent="0.2"/>
    <row r="963" s="17" customFormat="1" ht="14.25" customHeight="1" x14ac:dyDescent="0.2"/>
    <row r="964" s="17" customFormat="1" ht="14.25" customHeight="1" x14ac:dyDescent="0.2"/>
    <row r="965" s="17" customFormat="1" ht="14.25" customHeight="1" x14ac:dyDescent="0.2"/>
    <row r="966" s="17" customFormat="1" ht="14.25" customHeight="1" x14ac:dyDescent="0.2"/>
    <row r="967" s="17" customFormat="1" ht="14.25" customHeight="1" x14ac:dyDescent="0.2"/>
    <row r="968" s="17" customFormat="1" ht="14.25" customHeight="1" x14ac:dyDescent="0.2"/>
    <row r="969" s="17" customFormat="1" ht="14.25" customHeight="1" x14ac:dyDescent="0.2"/>
    <row r="970" s="17" customFormat="1" ht="14.25" customHeight="1" x14ac:dyDescent="0.2"/>
    <row r="971" s="17" customFormat="1" ht="14.25" customHeight="1" x14ac:dyDescent="0.2"/>
    <row r="972" s="17" customFormat="1" ht="14.25" customHeight="1" x14ac:dyDescent="0.2"/>
    <row r="973" s="17" customFormat="1" ht="14.25" customHeight="1" x14ac:dyDescent="0.2"/>
    <row r="974" s="17" customFormat="1" ht="14.25" customHeight="1" x14ac:dyDescent="0.2"/>
    <row r="975" s="17" customFormat="1" ht="14.25" customHeight="1" x14ac:dyDescent="0.2"/>
    <row r="976" s="17" customFormat="1" ht="14.25" customHeight="1" x14ac:dyDescent="0.2"/>
    <row r="977" s="17" customFormat="1" ht="14.25" customHeight="1" x14ac:dyDescent="0.2"/>
    <row r="978" s="17" customFormat="1" ht="14.25" customHeight="1" x14ac:dyDescent="0.2"/>
    <row r="979" s="17" customFormat="1" ht="14.25" customHeight="1" x14ac:dyDescent="0.2"/>
    <row r="980" s="17" customFormat="1" ht="14.25" customHeight="1" x14ac:dyDescent="0.2"/>
    <row r="981" s="17" customFormat="1" ht="14.25" customHeight="1" x14ac:dyDescent="0.2"/>
    <row r="982" s="17" customFormat="1" ht="14.25" customHeight="1" x14ac:dyDescent="0.2"/>
    <row r="983" s="17" customFormat="1" ht="14.25" customHeight="1" x14ac:dyDescent="0.2"/>
    <row r="984" s="17" customFormat="1" ht="14.25" customHeight="1" x14ac:dyDescent="0.2"/>
    <row r="985" s="17" customFormat="1" ht="14.25" customHeight="1" x14ac:dyDescent="0.2"/>
    <row r="986" s="17" customFormat="1" ht="14.25" customHeight="1" x14ac:dyDescent="0.2"/>
    <row r="987" s="17" customFormat="1" ht="14.25" customHeight="1" x14ac:dyDescent="0.2"/>
    <row r="988" s="17" customFormat="1" ht="14.25" customHeight="1" x14ac:dyDescent="0.2"/>
    <row r="989" s="17" customFormat="1" ht="14.25" customHeight="1" x14ac:dyDescent="0.2"/>
    <row r="990" s="17" customFormat="1" ht="14.25" customHeight="1" x14ac:dyDescent="0.2"/>
    <row r="991" s="17" customFormat="1" ht="14.25" customHeight="1" x14ac:dyDescent="0.2"/>
    <row r="992" s="17" customFormat="1" ht="14.25" customHeight="1" x14ac:dyDescent="0.2"/>
    <row r="993" s="17" customFormat="1" ht="14.25" customHeight="1" x14ac:dyDescent="0.2"/>
    <row r="994" s="17" customFormat="1" ht="14.25" customHeight="1" x14ac:dyDescent="0.2"/>
    <row r="995" s="17" customFormat="1" ht="14.25" customHeight="1" x14ac:dyDescent="0.2"/>
    <row r="996" s="17" customFormat="1" ht="14.25" customHeight="1" x14ac:dyDescent="0.2"/>
    <row r="997" s="17" customFormat="1" ht="14.25" customHeight="1" x14ac:dyDescent="0.2"/>
    <row r="998" s="17" customFormat="1" ht="14.25" customHeight="1" x14ac:dyDescent="0.2"/>
    <row r="999" s="17" customFormat="1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CC26-7009-E143-B5A2-C5CC86144F15}">
  <dimension ref="C1:H25"/>
  <sheetViews>
    <sheetView workbookViewId="0">
      <selection activeCell="E29" sqref="E29"/>
    </sheetView>
  </sheetViews>
  <sheetFormatPr baseColWidth="10" defaultColWidth="8.83203125" defaultRowHeight="15" x14ac:dyDescent="0.2"/>
  <cols>
    <col min="1" max="2" width="8.83203125" style="3"/>
    <col min="3" max="3" width="31.5" style="3" customWidth="1"/>
    <col min="4" max="4" width="12.6640625" style="3" bestFit="1" customWidth="1"/>
    <col min="5" max="5" width="8.83203125" style="3"/>
    <col min="6" max="6" width="15.83203125" style="3" customWidth="1"/>
    <col min="7" max="7" width="13.5" style="3" customWidth="1"/>
    <col min="8" max="8" width="12.6640625" style="3" bestFit="1" customWidth="1"/>
    <col min="9" max="9" width="11.5" style="3" customWidth="1"/>
    <col min="10" max="16384" width="8.83203125" style="3"/>
  </cols>
  <sheetData>
    <row r="1" spans="3:8" ht="17" x14ac:dyDescent="0.2">
      <c r="C1" s="1" t="s">
        <v>0</v>
      </c>
      <c r="D1" s="1" t="s">
        <v>1</v>
      </c>
      <c r="E1" s="1" t="s">
        <v>2</v>
      </c>
      <c r="F1" s="1" t="s">
        <v>15</v>
      </c>
      <c r="G1" s="1" t="s">
        <v>16</v>
      </c>
      <c r="H1" s="2"/>
    </row>
    <row r="2" spans="3:8" x14ac:dyDescent="0.2">
      <c r="C2" s="4">
        <v>2001</v>
      </c>
      <c r="D2" s="4">
        <v>2.6</v>
      </c>
      <c r="E2" s="5">
        <f t="shared" ref="E2:E7" si="0">D2-$D$9</f>
        <v>-1.4999999999999996</v>
      </c>
      <c r="F2" s="6">
        <f t="shared" ref="F2:F7" si="1">E2/$D$10</f>
        <v>-0.43163605978159575</v>
      </c>
      <c r="G2" s="7">
        <f>F2^3</f>
        <v>-8.0417979672254197E-2</v>
      </c>
    </row>
    <row r="3" spans="3:8" x14ac:dyDescent="0.2">
      <c r="C3" s="4">
        <v>2002</v>
      </c>
      <c r="D3" s="4">
        <v>1.2</v>
      </c>
      <c r="E3" s="5">
        <f t="shared" si="0"/>
        <v>-2.8999999999999995</v>
      </c>
      <c r="F3" s="6">
        <f t="shared" si="1"/>
        <v>-0.83449638224441858</v>
      </c>
      <c r="G3" s="7">
        <f t="shared" ref="G3:G7" si="2">F3^3</f>
        <v>-0.58113010554862476</v>
      </c>
    </row>
    <row r="4" spans="3:8" x14ac:dyDescent="0.2">
      <c r="C4" s="4">
        <v>2003</v>
      </c>
      <c r="D4" s="4">
        <v>1.6</v>
      </c>
      <c r="E4" s="5">
        <f t="shared" si="0"/>
        <v>-2.4999999999999996</v>
      </c>
      <c r="F4" s="6">
        <f t="shared" si="1"/>
        <v>-0.71939343296932634</v>
      </c>
      <c r="G4" s="7">
        <f t="shared" si="2"/>
        <v>-0.37230546144562149</v>
      </c>
    </row>
    <row r="5" spans="3:8" x14ac:dyDescent="0.2">
      <c r="C5" s="4">
        <v>2004</v>
      </c>
      <c r="D5" s="4">
        <v>5.6</v>
      </c>
      <c r="E5" s="5">
        <f t="shared" si="0"/>
        <v>1.5</v>
      </c>
      <c r="F5" s="6">
        <f t="shared" si="1"/>
        <v>0.43163605978159586</v>
      </c>
      <c r="G5" s="7">
        <f t="shared" si="2"/>
        <v>8.0417979672254267E-2</v>
      </c>
    </row>
    <row r="6" spans="3:8" x14ac:dyDescent="0.2">
      <c r="C6" s="4">
        <v>2005</v>
      </c>
      <c r="D6" s="4">
        <v>11.2</v>
      </c>
      <c r="E6" s="5">
        <f t="shared" si="0"/>
        <v>7.1</v>
      </c>
      <c r="F6" s="6">
        <f t="shared" si="1"/>
        <v>2.0430773496328869</v>
      </c>
      <c r="G6" s="7">
        <f t="shared" si="2"/>
        <v>8.5281420807336854</v>
      </c>
    </row>
    <row r="7" spans="3:8" x14ac:dyDescent="0.2">
      <c r="C7" s="4">
        <v>2006</v>
      </c>
      <c r="D7" s="4">
        <v>2.4</v>
      </c>
      <c r="E7" s="5">
        <f t="shared" si="0"/>
        <v>-1.6999999999999997</v>
      </c>
      <c r="F7" s="6">
        <f t="shared" si="1"/>
        <v>-0.48918753441914192</v>
      </c>
      <c r="G7" s="7">
        <f t="shared" si="2"/>
        <v>-0.11706475085326964</v>
      </c>
    </row>
    <row r="8" spans="3:8" x14ac:dyDescent="0.2">
      <c r="F8" s="8"/>
      <c r="G8" s="9"/>
      <c r="H8" s="10"/>
    </row>
    <row r="9" spans="3:8" x14ac:dyDescent="0.2">
      <c r="C9" s="33" t="s">
        <v>3</v>
      </c>
      <c r="D9" s="34">
        <f>AVERAGE(D2:D7)</f>
        <v>4.0999999999999996</v>
      </c>
      <c r="F9" s="1"/>
      <c r="G9" s="11"/>
    </row>
    <row r="10" spans="3:8" x14ac:dyDescent="0.2">
      <c r="C10" s="33" t="s">
        <v>11</v>
      </c>
      <c r="D10" s="34">
        <f>_xlfn.STDEV.P(D2:D7)</f>
        <v>3.475149876863826</v>
      </c>
    </row>
    <row r="11" spans="3:8" x14ac:dyDescent="0.2">
      <c r="C11" s="33" t="s">
        <v>12</v>
      </c>
      <c r="D11" s="34">
        <f>COUNT(D2:D7)</f>
        <v>6</v>
      </c>
    </row>
    <row r="12" spans="3:8" ht="17" x14ac:dyDescent="0.2">
      <c r="C12" s="35" t="s">
        <v>17</v>
      </c>
      <c r="D12" s="34">
        <f>SUM(G2:G7)</f>
        <v>7.45764176288617</v>
      </c>
    </row>
    <row r="13" spans="3:8" x14ac:dyDescent="0.2">
      <c r="C13" s="35"/>
      <c r="D13" s="34"/>
    </row>
    <row r="14" spans="3:8" x14ac:dyDescent="0.2">
      <c r="C14" s="33" t="s">
        <v>13</v>
      </c>
      <c r="D14" s="34">
        <f>(1/D11)*D12</f>
        <v>1.2429402938143617</v>
      </c>
    </row>
    <row r="15" spans="3:8" x14ac:dyDescent="0.2">
      <c r="C15" s="33" t="s">
        <v>14</v>
      </c>
      <c r="D15" s="34">
        <f>_xlfn.SKEW.P(D2:D7)</f>
        <v>1.2429402938143617</v>
      </c>
    </row>
    <row r="16" spans="3:8" x14ac:dyDescent="0.2">
      <c r="C16" s="36"/>
      <c r="D16" s="36"/>
    </row>
    <row r="17" spans="3:4" x14ac:dyDescent="0.2">
      <c r="C17" s="36"/>
      <c r="D17" s="33"/>
    </row>
    <row r="18" spans="3:4" x14ac:dyDescent="0.2">
      <c r="C18" s="33"/>
      <c r="D18" s="37"/>
    </row>
    <row r="19" spans="3:4" x14ac:dyDescent="0.2">
      <c r="C19" s="12"/>
      <c r="D19" s="9"/>
    </row>
    <row r="20" spans="3:4" x14ac:dyDescent="0.2">
      <c r="C20" s="4"/>
      <c r="D20" s="13"/>
    </row>
    <row r="21" spans="3:4" x14ac:dyDescent="0.2">
      <c r="C21" s="4"/>
      <c r="D21" s="13"/>
    </row>
    <row r="22" spans="3:4" x14ac:dyDescent="0.2">
      <c r="C22" s="12"/>
      <c r="D22" s="8"/>
    </row>
    <row r="24" spans="3:4" x14ac:dyDescent="0.2">
      <c r="C24" s="4"/>
      <c r="D24" s="14"/>
    </row>
    <row r="25" spans="3:4" x14ac:dyDescent="0.2">
      <c r="C25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1a</vt:lpstr>
      <vt:lpstr>Example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2024-09-29T07:30:12Z</dcterms:created>
  <dcterms:modified xsi:type="dcterms:W3CDTF">2024-09-30T07:34:54Z</dcterms:modified>
</cp:coreProperties>
</file>