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B09E067F-150D-DB4C-91D0-6A0412096F2E}" xr6:coauthVersionLast="47" xr6:coauthVersionMax="47" xr10:uidLastSave="{00000000-0000-0000-0000-000000000000}"/>
  <bookViews>
    <workbookView xWindow="0" yWindow="0" windowWidth="33600" windowHeight="21000" xr2:uid="{A4DC1F20-1E49-3447-B67D-E2F79A85E446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C14" i="1"/>
  <c r="C13" i="1" l="1"/>
  <c r="C12" i="1"/>
  <c r="C11" i="1"/>
  <c r="E17" i="1" l="1"/>
  <c r="D9" i="1"/>
  <c r="E9" i="1" s="1"/>
  <c r="D3" i="1" l="1"/>
  <c r="E3" i="1" s="1"/>
  <c r="D7" i="1"/>
  <c r="E7" i="1" s="1"/>
  <c r="D4" i="1"/>
  <c r="E4" i="1" s="1"/>
  <c r="D8" i="1"/>
  <c r="E8" i="1" s="1"/>
  <c r="D5" i="1"/>
  <c r="E5" i="1" s="1"/>
  <c r="D6" i="1"/>
  <c r="E6" i="1" s="1"/>
  <c r="E11" i="1" l="1"/>
  <c r="E12" i="1" l="1"/>
  <c r="E15" i="1"/>
  <c r="E16" i="1" s="1"/>
  <c r="E14" i="1" l="1"/>
  <c r="E13" i="1"/>
  <c r="I6" i="1" s="1"/>
  <c r="I8" i="1" s="1"/>
</calcChain>
</file>

<file path=xl/sharedStrings.xml><?xml version="1.0" encoding="utf-8"?>
<sst xmlns="http://schemas.openxmlformats.org/spreadsheetml/2006/main" count="20" uniqueCount="20">
  <si>
    <t>Year</t>
  </si>
  <si>
    <t>Return (r)</t>
  </si>
  <si>
    <t>r - r̄</t>
  </si>
  <si>
    <t>Target return A</t>
  </si>
  <si>
    <t>Z-score A</t>
  </si>
  <si>
    <t xml:space="preserve">NORM.S.DIST </t>
  </si>
  <si>
    <t>P(Z&lt;A)</t>
  </si>
  <si>
    <t>P(Z&gt;A)</t>
  </si>
  <si>
    <t xml:space="preserve">Sum </t>
  </si>
  <si>
    <t>Population Variance</t>
  </si>
  <si>
    <t>Population Standard Deviation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</si>
  <si>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</si>
  <si>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</si>
  <si>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</si>
  <si>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</si>
  <si>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</si>
  <si>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</si>
  <si>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</si>
  <si>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Population Standard Deviation using Excel 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</si>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</sst>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2" fillId="2" borderId="0" xfId="2" applyFont="1" applyFill="1" applyAlignment="1">
      <alignment horizontal="right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2" fillId="0" borderId="0" xfId="1" applyNumberFormat="1" applyFont="1"/>
    <xf numFmtId="164" fontId="2" fillId="0" borderId="0" xfId="1" applyNumberFormat="1" applyFont="1"/>
    <xf numFmtId="2" fontId="2" fillId="0" borderId="0" xfId="0" applyNumberFormat="1" applyFont="1"/>
  </cellXfs>
  <cellStyles count="3">
    <cellStyle name="Normal" xfId="0" builtinId="0"/>
    <cellStyle name="Normal 2" xfId="2" xr:uid="{43B9B1D3-35E4-6545-9C86-DE8DABE1A37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A289-2C6F-444C-BD26-A9D347BDDC3D}">
  <dimension ref="B2:R22"/>
  <sheetViews>
    <sheetView tabSelected="1" workbookViewId="0">
      <selection activeCell="D22" sqref="D22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16384" width="11" style="5"/>
  </cols>
  <sheetData>
    <row r="2" spans="2:18" ht="19" x14ac:dyDescent="0.2">
      <c r="B2" s="3" t="s">
        <v>0</v>
      </c>
      <c r="C2" s="3" t="s">
        <v>1</v>
      </c>
      <c r="D2" s="4" t="s">
        <v>2</v>
      </c>
      <c r="E2" s="4" t="s">
        <v>14</v>
      </c>
      <c r="H2" s="6" t="s">
        <v>3</v>
      </c>
      <c r="I2" s="7">
        <v>20</v>
      </c>
    </row>
    <row r="3" spans="2:18" x14ac:dyDescent="0.2">
      <c r="B3" s="5">
        <v>2004</v>
      </c>
      <c r="C3" s="5">
        <v>15</v>
      </c>
      <c r="D3" s="8">
        <f t="shared" ref="D3:D9" si="0">C3-$C$13</f>
        <v>0.42857142857142883</v>
      </c>
      <c r="E3" s="7">
        <f t="shared" ref="E3:E9" si="1">D3^2</f>
        <v>0.18367346938775531</v>
      </c>
      <c r="H3" s="6" t="s">
        <v>4</v>
      </c>
      <c r="I3" s="7">
        <f>(I2-$C$13)/$E$13</f>
        <v>0.46557767550533041</v>
      </c>
    </row>
    <row r="4" spans="2:18" x14ac:dyDescent="0.2">
      <c r="B4" s="5">
        <v>2005</v>
      </c>
      <c r="C4" s="5">
        <v>20</v>
      </c>
      <c r="D4" s="8">
        <f t="shared" si="0"/>
        <v>5.4285714285714288</v>
      </c>
      <c r="E4" s="7">
        <f t="shared" si="1"/>
        <v>29.469387755102044</v>
      </c>
    </row>
    <row r="5" spans="2:18" x14ac:dyDescent="0.2">
      <c r="B5" s="5">
        <v>2006</v>
      </c>
      <c r="C5" s="5">
        <v>25</v>
      </c>
      <c r="D5" s="8">
        <f t="shared" si="0"/>
        <v>10.428571428571429</v>
      </c>
      <c r="E5" s="7">
        <f t="shared" si="1"/>
        <v>108.75510204081633</v>
      </c>
      <c r="H5" s="9" t="s">
        <v>5</v>
      </c>
      <c r="I5" s="7"/>
    </row>
    <row r="6" spans="2:18" x14ac:dyDescent="0.2">
      <c r="B6" s="5">
        <v>2007</v>
      </c>
      <c r="C6" s="5">
        <v>-10</v>
      </c>
      <c r="D6" s="8">
        <f t="shared" si="0"/>
        <v>-24.571428571428569</v>
      </c>
      <c r="E6" s="7">
        <f t="shared" si="1"/>
        <v>603.75510204081627</v>
      </c>
      <c r="H6" s="10" t="s">
        <v>6</v>
      </c>
      <c r="I6" s="7">
        <f>_xlfn.NORM.S.DIST(I3,TRUE)</f>
        <v>0.67924108716455989</v>
      </c>
    </row>
    <row r="7" spans="2:18" x14ac:dyDescent="0.2">
      <c r="B7" s="5">
        <v>2008</v>
      </c>
      <c r="C7" s="5">
        <v>12</v>
      </c>
      <c r="D7" s="8">
        <f t="shared" si="0"/>
        <v>-2.5714285714285712</v>
      </c>
      <c r="E7" s="7">
        <f t="shared" si="1"/>
        <v>6.6122448979591821</v>
      </c>
      <c r="I7" s="7"/>
    </row>
    <row r="8" spans="2:18" x14ac:dyDescent="0.2">
      <c r="B8" s="5">
        <v>2009</v>
      </c>
      <c r="C8" s="5">
        <v>18</v>
      </c>
      <c r="D8" s="8">
        <f t="shared" si="0"/>
        <v>3.4285714285714288</v>
      </c>
      <c r="E8" s="7">
        <f t="shared" si="1"/>
        <v>11.755102040816329</v>
      </c>
      <c r="H8" s="10" t="s">
        <v>7</v>
      </c>
      <c r="I8" s="7">
        <f>1-I6</f>
        <v>0.32075891283544011</v>
      </c>
    </row>
    <row r="9" spans="2:18" x14ac:dyDescent="0.2">
      <c r="B9" s="5">
        <v>2010</v>
      </c>
      <c r="C9" s="5">
        <v>22</v>
      </c>
      <c r="D9" s="8">
        <f t="shared" si="0"/>
        <v>7.4285714285714288</v>
      </c>
      <c r="E9" s="7">
        <f t="shared" si="1"/>
        <v>55.183673469387756</v>
      </c>
    </row>
    <row r="10" spans="2:18" x14ac:dyDescent="0.2">
      <c r="H10" s="1"/>
    </row>
    <row r="11" spans="2:18" x14ac:dyDescent="0.2">
      <c r="B11" s="1" t="s">
        <v>11</v>
      </c>
      <c r="C11" s="5">
        <f>SUM(C3:C9)</f>
        <v>102</v>
      </c>
      <c r="D11" s="1" t="s">
        <v>8</v>
      </c>
      <c r="E11" s="11">
        <f>SUM(E3:E9)</f>
        <v>815.71428571428567</v>
      </c>
      <c r="H11" s="10"/>
      <c r="K11" s="12"/>
      <c r="N11" s="13"/>
      <c r="O11" s="7"/>
      <c r="Q11" s="12"/>
    </row>
    <row r="12" spans="2:18" ht="19" x14ac:dyDescent="0.2">
      <c r="B12" s="1" t="s">
        <v>12</v>
      </c>
      <c r="C12" s="14">
        <f>COUNT(C3:C9)</f>
        <v>7</v>
      </c>
      <c r="D12" s="1" t="s">
        <v>15</v>
      </c>
      <c r="E12" s="11">
        <f>E11/(COUNT(C3:C9)-1)</f>
        <v>135.95238095238093</v>
      </c>
      <c r="K12" s="10"/>
      <c r="L12" s="7"/>
      <c r="N12" s="10"/>
      <c r="O12" s="7"/>
      <c r="Q12" s="10"/>
      <c r="R12" s="7"/>
    </row>
    <row r="13" spans="2:18" x14ac:dyDescent="0.2">
      <c r="B13" s="2" t="s">
        <v>13</v>
      </c>
      <c r="C13" s="15">
        <f>C11/C12</f>
        <v>14.571428571428571</v>
      </c>
      <c r="D13" s="6" t="s">
        <v>16</v>
      </c>
      <c r="E13" s="11">
        <f>E12^0.5</f>
        <v>11.659861961120335</v>
      </c>
      <c r="H13" s="10"/>
      <c r="I13" s="7"/>
      <c r="K13" s="10"/>
      <c r="L13" s="7"/>
      <c r="N13" s="10"/>
      <c r="O13" s="7"/>
      <c r="Q13" s="10"/>
      <c r="R13" s="7"/>
    </row>
    <row r="14" spans="2:18" x14ac:dyDescent="0.2">
      <c r="B14" s="1" t="s">
        <v>19</v>
      </c>
      <c r="C14" s="17">
        <f>AVERAGE(C3:C9)</f>
        <v>14.571428571428571</v>
      </c>
      <c r="D14" s="6" t="s">
        <v>17</v>
      </c>
      <c r="E14" s="16">
        <f>E12^0.5</f>
        <v>11.659861961120335</v>
      </c>
      <c r="H14" s="12"/>
    </row>
    <row r="15" spans="2:18" x14ac:dyDescent="0.2">
      <c r="B15" s="12"/>
      <c r="C15" s="12"/>
      <c r="D15" s="6" t="s">
        <v>9</v>
      </c>
      <c r="E15" s="11">
        <f>E11/COUNT(C3:C9)</f>
        <v>116.53061224489795</v>
      </c>
      <c r="H15" s="6"/>
      <c r="I15" s="7"/>
      <c r="K15" s="10"/>
      <c r="L15" s="7"/>
    </row>
    <row r="16" spans="2:18" x14ac:dyDescent="0.2">
      <c r="D16" s="6" t="s">
        <v>10</v>
      </c>
      <c r="E16" s="11">
        <f>E15^0.5</f>
        <v>10.794934564178606</v>
      </c>
      <c r="K16" s="10"/>
      <c r="L16" s="7"/>
    </row>
    <row r="17" spans="4:9" x14ac:dyDescent="0.2">
      <c r="D17" s="6" t="s">
        <v>18</v>
      </c>
      <c r="E17" s="11">
        <f>_xlfn.STDEV.P(C3:C9)</f>
        <v>10.794934564178606</v>
      </c>
      <c r="H17" s="10"/>
    </row>
    <row r="22" spans="4:9" x14ac:dyDescent="0.2">
      <c r="H22" s="6"/>
      <c r="I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2024-09-17T09:30:21Z</dcterms:created>
  <dcterms:modified xsi:type="dcterms:W3CDTF">2025-11-03T03:56:23Z</dcterms:modified>
</cp:coreProperties>
</file>