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Measurement of Property Investment Returns/"/>
    </mc:Choice>
  </mc:AlternateContent>
  <xr:revisionPtr revIDLastSave="0" documentId="13_ncr:1_{198141DB-930F-904E-8A32-2AEA7E309A26}" xr6:coauthVersionLast="47" xr6:coauthVersionMax="47" xr10:uidLastSave="{00000000-0000-0000-0000-000000000000}"/>
  <bookViews>
    <workbookView xWindow="0" yWindow="500" windowWidth="33600" windowHeight="17500" xr2:uid="{B1E8F556-A3BE-D948-A250-DEB7D6DBBEE1}"/>
  </bookViews>
  <sheets>
    <sheet name="Example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" l="1"/>
  <c r="D16" i="1"/>
  <c r="D14" i="1"/>
  <c r="D13" i="1"/>
  <c r="D15" i="1" s="1"/>
  <c r="E5" i="1"/>
  <c r="F5" i="1" s="1"/>
  <c r="E6" i="1"/>
  <c r="E7" i="1"/>
  <c r="E8" i="1"/>
  <c r="E9" i="1"/>
  <c r="E10" i="1"/>
  <c r="E4" i="1"/>
  <c r="D17" i="1" s="1"/>
  <c r="D18" i="1" s="1"/>
  <c r="G5" i="1" l="1"/>
  <c r="F6" i="1"/>
  <c r="F7" i="1" l="1"/>
  <c r="G6" i="1"/>
  <c r="F8" i="1" l="1"/>
  <c r="G7" i="1"/>
  <c r="F9" i="1" l="1"/>
  <c r="G8" i="1"/>
  <c r="F10" i="1" l="1"/>
  <c r="G10" i="1" s="1"/>
  <c r="G9" i="1"/>
</calcChain>
</file>

<file path=xl/sharedStrings.xml><?xml version="1.0" encoding="utf-8"?>
<sst xmlns="http://schemas.openxmlformats.org/spreadsheetml/2006/main" count="18" uniqueCount="18">
  <si>
    <t>Year</t>
  </si>
  <si>
    <t>Return (HPY)</t>
  </si>
  <si>
    <t>Returns (HPR)</t>
  </si>
  <si>
    <r>
      <t>∑r</t>
    </r>
    <r>
      <rPr>
        <vertAlign val="subscript"/>
        <sz val="10"/>
        <color theme="1"/>
        <rFont val="Aptos Narrow"/>
        <family val="2"/>
        <scheme val="minor"/>
      </rPr>
      <t xml:space="preserve">i </t>
    </r>
    <r>
      <rPr>
        <sz val="10"/>
        <color theme="1"/>
        <rFont val="Aptos Narrow"/>
        <family val="2"/>
        <scheme val="minor"/>
      </rPr>
      <t xml:space="preserve">= </t>
    </r>
  </si>
  <si>
    <t xml:space="preserve">n = </t>
  </si>
  <si>
    <t>Arithmetic mean  =</t>
  </si>
  <si>
    <r>
      <t>∑r</t>
    </r>
    <r>
      <rPr>
        <vertAlign val="subscript"/>
        <sz val="10"/>
        <color theme="1"/>
        <rFont val="Aptos Narrow"/>
        <family val="2"/>
        <scheme val="minor"/>
      </rPr>
      <t>i</t>
    </r>
    <r>
      <rPr>
        <sz val="10"/>
        <color theme="1"/>
        <rFont val="Aptos Narrow"/>
        <family val="2"/>
        <scheme val="minor"/>
      </rPr>
      <t xml:space="preserve">/n </t>
    </r>
  </si>
  <si>
    <t>Arithmetic Mean using excel =</t>
  </si>
  <si>
    <r>
      <t>= average(r</t>
    </r>
    <r>
      <rPr>
        <vertAlign val="subscript"/>
        <sz val="10"/>
        <color rgb="FFFF0000"/>
        <rFont val="Aptos Narrow"/>
        <family val="2"/>
        <scheme val="minor"/>
      </rPr>
      <t>1</t>
    </r>
    <r>
      <rPr>
        <sz val="10"/>
        <color rgb="FFFF0000"/>
        <rFont val="Aptos Narrow"/>
        <family val="2"/>
        <scheme val="minor"/>
      </rPr>
      <t>,r</t>
    </r>
    <r>
      <rPr>
        <vertAlign val="subscript"/>
        <sz val="10"/>
        <color rgb="FFFF0000"/>
        <rFont val="Aptos Narrow"/>
        <family val="2"/>
        <scheme val="minor"/>
      </rPr>
      <t>n</t>
    </r>
    <r>
      <rPr>
        <sz val="10"/>
        <color rgb="FFFF0000"/>
        <rFont val="Aptos Narrow"/>
        <family val="2"/>
        <scheme val="minor"/>
      </rPr>
      <t xml:space="preserve">) </t>
    </r>
  </si>
  <si>
    <t>Product =</t>
  </si>
  <si>
    <t xml:space="preserve">∏HPR </t>
  </si>
  <si>
    <t>Geometric Mean =</t>
  </si>
  <si>
    <r>
      <t>(∏HPR)</t>
    </r>
    <r>
      <rPr>
        <vertAlign val="superscript"/>
        <sz val="10"/>
        <color theme="1"/>
        <rFont val="Aptos Narrow"/>
        <family val="2"/>
        <scheme val="minor"/>
      </rPr>
      <t>1/n</t>
    </r>
    <r>
      <rPr>
        <sz val="10"/>
        <color theme="1"/>
        <rFont val="Aptos Narrow"/>
        <family val="2"/>
        <scheme val="minor"/>
      </rPr>
      <t>-1</t>
    </r>
  </si>
  <si>
    <t>Geometric Mean using excel =</t>
  </si>
  <si>
    <r>
      <t>=geomean(r</t>
    </r>
    <r>
      <rPr>
        <vertAlign val="subscript"/>
        <sz val="10"/>
        <color rgb="FFFF0000"/>
        <rFont val="Aptos Narrow"/>
        <family val="2"/>
        <scheme val="minor"/>
      </rPr>
      <t>1</t>
    </r>
    <r>
      <rPr>
        <sz val="10"/>
        <color rgb="FFFF0000"/>
        <rFont val="Aptos Narrow"/>
        <family val="2"/>
        <scheme val="minor"/>
      </rPr>
      <t>,r</t>
    </r>
    <r>
      <rPr>
        <vertAlign val="subscript"/>
        <sz val="10"/>
        <color rgb="FFFF0000"/>
        <rFont val="Aptos Narrow"/>
        <family val="2"/>
        <scheme val="minor"/>
      </rPr>
      <t>n</t>
    </r>
    <r>
      <rPr>
        <sz val="10"/>
        <color rgb="FFFF0000"/>
        <rFont val="Aptos Narrow"/>
        <family val="2"/>
        <scheme val="minor"/>
      </rPr>
      <t>)-1</t>
    </r>
  </si>
  <si>
    <t>Ending Market Values (EMV)</t>
  </si>
  <si>
    <t>HPY from EMVs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</si>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</sst>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vertAlign val="subscript"/>
      <sz val="10"/>
      <color theme="1"/>
      <name val="Aptos Narrow"/>
      <family val="2"/>
      <scheme val="minor"/>
    </font>
    <font>
      <sz val="10"/>
      <color rgb="FFFF0000"/>
      <name val="Aptos Narrow"/>
      <family val="2"/>
      <scheme val="minor"/>
    </font>
    <font>
      <vertAlign val="subscript"/>
      <sz val="10"/>
      <color rgb="FFFF0000"/>
      <name val="Aptos Narrow"/>
      <family val="2"/>
      <scheme val="minor"/>
    </font>
    <font>
      <vertAlign val="superscript"/>
      <sz val="10"/>
      <color theme="1"/>
      <name val="Aptos Narrow"/>
      <family val="2"/>
      <scheme val="minor"/>
    </font>
    <font>
      <b/>
      <sz val="10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quotePrefix="1" applyFont="1" applyAlignment="1">
      <alignment horizontal="right"/>
    </xf>
    <xf numFmtId="164" fontId="1" fillId="0" borderId="0" xfId="0" applyNumberFormat="1" applyFont="1"/>
    <xf numFmtId="0" fontId="3" fillId="0" borderId="0" xfId="0" applyFont="1" applyAlignment="1">
      <alignment horizontal="right"/>
    </xf>
    <xf numFmtId="0" fontId="3" fillId="0" borderId="0" xfId="0" quotePrefix="1" applyFont="1" applyAlignment="1">
      <alignment horizontal="right"/>
    </xf>
    <xf numFmtId="164" fontId="3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14</xdr:row>
      <xdr:rowOff>0</xdr:rowOff>
    </xdr:from>
    <xdr:ext cx="2141817" cy="33021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29C9D21F-CECD-3942-8E07-5CBDA3D46206}"/>
                </a:ext>
              </a:extLst>
            </xdr:cNvPr>
            <xdr:cNvSpPr txBox="1"/>
          </xdr:nvSpPr>
          <xdr:spPr>
            <a:xfrm>
              <a:off x="5172235" y="2511620"/>
              <a:ext cx="2141817" cy="33021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000" b="0" i="1" smtClean="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𝐸𝑀𝑉</m:t>
                        </m:r>
                      </m:e>
                      <m:sub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𝑛</m:t>
                        </m:r>
                      </m:sub>
                    </m:sSub>
                    <m:r>
                      <a:rPr lang="en-US" sz="1000" b="0" i="1" smtClean="0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en-US" sz="1000" b="0" i="1" smtClean="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𝐸𝑀𝑉</m:t>
                        </m:r>
                      </m:e>
                      <m:sub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𝑛</m:t>
                        </m:r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−1</m:t>
                        </m:r>
                      </m:sub>
                    </m:sSub>
                    <m:d>
                      <m:dPr>
                        <m:ctrlPr>
                          <a:rPr lang="en-US" sz="1000" b="0" i="1" smtClean="0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1+</m:t>
                        </m:r>
                        <m:sSub>
                          <m:sSubPr>
                            <m:ctrlPr>
                              <a:rPr lang="en-US" sz="1000" b="0" i="1" smtClean="0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000" b="0" i="1" smtClean="0">
                                <a:latin typeface="Cambria Math" panose="02040503050406030204" pitchFamily="18" charset="0"/>
                              </a:rPr>
                              <m:t>𝐻𝑃𝑌</m:t>
                            </m:r>
                          </m:e>
                          <m:sub>
                            <m:r>
                              <a:rPr lang="en-US" sz="1000" b="0" i="1" smtClean="0">
                                <a:latin typeface="Cambria Math" panose="02040503050406030204" pitchFamily="18" charset="0"/>
                              </a:rPr>
                              <m:t>𝑛</m:t>
                            </m:r>
                          </m:sub>
                        </m:sSub>
                      </m:e>
                    </m:d>
                  </m:oMath>
                </m:oMathPara>
              </a14:m>
              <a:endParaRPr lang="en-US" sz="1000" b="0" dirty="0"/>
            </a:p>
            <a:p>
              <a:endParaRPr lang="en-GB" sz="110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29C9D21F-CECD-3942-8E07-5CBDA3D46206}"/>
                </a:ext>
              </a:extLst>
            </xdr:cNvPr>
            <xdr:cNvSpPr txBox="1"/>
          </xdr:nvSpPr>
          <xdr:spPr>
            <a:xfrm>
              <a:off x="5172235" y="2511620"/>
              <a:ext cx="2141817" cy="33021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000" b="0" i="0">
                  <a:latin typeface="Cambria Math" panose="02040503050406030204" pitchFamily="18" charset="0"/>
                </a:rPr>
                <a:t>〖𝐸𝑀𝑉〗_𝑛=〖𝐸𝑀𝑉〗_(𝑛−1) (1+〖𝐻𝑃𝑌〗_𝑛 )</a:t>
              </a:r>
              <a:endParaRPr lang="en-US" sz="1000" b="0" dirty="0"/>
            </a:p>
            <a:p>
              <a:endParaRPr lang="en-GB" sz="1100"/>
            </a:p>
          </xdr:txBody>
        </xdr:sp>
      </mc:Fallback>
    </mc:AlternateContent>
    <xdr:clientData/>
  </xdr:oneCellAnchor>
  <xdr:oneCellAnchor>
    <xdr:from>
      <xdr:col>5</xdr:col>
      <xdr:colOff>0</xdr:colOff>
      <xdr:row>17</xdr:row>
      <xdr:rowOff>0</xdr:rowOff>
    </xdr:from>
    <xdr:ext cx="1525546" cy="51764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5DAC6042-3318-F54C-B8B4-BA20DD419987}"/>
                </a:ext>
              </a:extLst>
            </xdr:cNvPr>
            <xdr:cNvSpPr txBox="1"/>
          </xdr:nvSpPr>
          <xdr:spPr>
            <a:xfrm>
              <a:off x="5172235" y="3100503"/>
              <a:ext cx="1525546" cy="5176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b="0" i="1">
                            <a:latin typeface="Cambria Math" panose="02040503050406030204" pitchFamily="18" charset="0"/>
                          </a:rPr>
                          <m:t>𝐻𝑃𝑌</m:t>
                        </m:r>
                      </m:e>
                      <m:sub>
                        <m:r>
                          <a:rPr lang="en-US" b="0" i="1">
                            <a:latin typeface="Cambria Math" panose="02040503050406030204" pitchFamily="18" charset="0"/>
                          </a:rPr>
                          <m:t>𝑛</m:t>
                        </m:r>
                      </m:sub>
                    </m:sSub>
                    <m:r>
                      <a:rPr lang="en-US" b="0" i="1" smtClean="0"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US" b="0" i="1" smtClean="0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b="0" i="1">
                                <a:latin typeface="Cambria Math" panose="02040503050406030204" pitchFamily="18" charset="0"/>
                              </a:rPr>
                              <m:t>𝐸𝑀𝑉</m:t>
                            </m:r>
                          </m:e>
                          <m:sub>
                            <m:r>
                              <a:rPr lang="en-US" b="0" i="1">
                                <a:latin typeface="Cambria Math" panose="02040503050406030204" pitchFamily="18" charset="0"/>
                              </a:rPr>
                              <m:t>𝑛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US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b="0" i="1">
                                <a:latin typeface="Cambria Math" panose="02040503050406030204" pitchFamily="18" charset="0"/>
                              </a:rPr>
                              <m:t>𝐸𝑀𝑉</m:t>
                            </m:r>
                          </m:e>
                          <m:sub>
                            <m:r>
                              <a:rPr lang="en-US" b="0" i="1">
                                <a:latin typeface="Cambria Math" panose="02040503050406030204" pitchFamily="18" charset="0"/>
                              </a:rPr>
                              <m:t>𝑛</m:t>
                            </m:r>
                            <m:r>
                              <a:rPr lang="en-US" b="0" i="1" smtClean="0">
                                <a:latin typeface="Cambria Math" panose="02040503050406030204" pitchFamily="18" charset="0"/>
                              </a:rPr>
                              <m:t>−1</m:t>
                            </m:r>
                          </m:sub>
                        </m:sSub>
                      </m:den>
                    </m:f>
                    <m:r>
                      <a:rPr lang="en-US" b="0" i="1" smtClean="0">
                        <a:latin typeface="Cambria Math" panose="02040503050406030204" pitchFamily="18" charset="0"/>
                      </a:rPr>
                      <m:t> −1  </m:t>
                    </m:r>
                    <m:r>
                      <m:rPr>
                        <m:nor/>
                      </m:rPr>
                      <a:rPr lang="en-US" b="0" dirty="0"/>
                      <m:t> </m:t>
                    </m:r>
                  </m:oMath>
                </m:oMathPara>
              </a14:m>
              <a:endParaRPr lang="en-US" b="0" dirty="0"/>
            </a:p>
            <a:p>
              <a:endParaRPr lang="en-GB" sz="1100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5DAC6042-3318-F54C-B8B4-BA20DD419987}"/>
                </a:ext>
              </a:extLst>
            </xdr:cNvPr>
            <xdr:cNvSpPr txBox="1"/>
          </xdr:nvSpPr>
          <xdr:spPr>
            <a:xfrm>
              <a:off x="5172235" y="3100503"/>
              <a:ext cx="1525546" cy="5176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b="0" i="0">
                  <a:latin typeface="Cambria Math" panose="02040503050406030204" pitchFamily="18" charset="0"/>
                </a:rPr>
                <a:t>〖𝐻𝑃𝑌〗_𝑛=  〖𝐸𝑀𝑉〗_𝑛/〖𝐸𝑀𝑉〗_(𝑛−1)   −1  </a:t>
              </a:r>
              <a:r>
                <a:rPr lang="en-US" b="0" i="0" dirty="0">
                  <a:latin typeface="Cambria Math" panose="02040503050406030204" pitchFamily="18" charset="0"/>
                </a:rPr>
                <a:t>" </a:t>
              </a:r>
              <a:r>
                <a:rPr lang="en-GB" b="0" i="0" dirty="0"/>
                <a:t>"</a:t>
              </a:r>
              <a:endParaRPr lang="en-US" b="0" dirty="0"/>
            </a:p>
            <a:p>
              <a:endParaRPr lang="en-GB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8D972-1A05-F943-91E0-397A51BF266E}">
  <dimension ref="B3:G19"/>
  <sheetViews>
    <sheetView tabSelected="1" zoomScale="179" zoomScaleNormal="280" workbookViewId="0">
      <selection activeCell="D7" sqref="D7"/>
    </sheetView>
  </sheetViews>
  <sheetFormatPr baseColWidth="10" defaultColWidth="10.83203125" defaultRowHeight="14" x14ac:dyDescent="0.2"/>
  <cols>
    <col min="1" max="1" width="10.83203125" style="1"/>
    <col min="2" max="2" width="19.5" style="1" bestFit="1" customWidth="1"/>
    <col min="3" max="3" width="12.33203125" style="1" customWidth="1"/>
    <col min="4" max="5" width="12.6640625" style="1" bestFit="1" customWidth="1"/>
    <col min="6" max="6" width="19.5" style="1" bestFit="1" customWidth="1"/>
    <col min="7" max="7" width="19.1640625" style="1" customWidth="1"/>
    <col min="8" max="16384" width="10.83203125" style="1"/>
  </cols>
  <sheetData>
    <row r="3" spans="2:7" x14ac:dyDescent="0.2">
      <c r="C3" s="9" t="s">
        <v>0</v>
      </c>
      <c r="D3" s="9" t="s">
        <v>1</v>
      </c>
      <c r="E3" s="9" t="s">
        <v>2</v>
      </c>
      <c r="F3" s="9" t="s">
        <v>15</v>
      </c>
      <c r="G3" s="10" t="s">
        <v>16</v>
      </c>
    </row>
    <row r="4" spans="2:7" x14ac:dyDescent="0.2">
      <c r="C4" s="1">
        <v>2004</v>
      </c>
      <c r="D4" s="1">
        <v>0.15</v>
      </c>
      <c r="E4" s="2">
        <f>1+D4</f>
        <v>1.1499999999999999</v>
      </c>
      <c r="F4" s="2">
        <v>500</v>
      </c>
      <c r="G4" s="3" t="s">
        <v>17</v>
      </c>
    </row>
    <row r="5" spans="2:7" x14ac:dyDescent="0.2">
      <c r="C5" s="1">
        <v>2005</v>
      </c>
      <c r="D5" s="2">
        <v>0.2</v>
      </c>
      <c r="E5" s="2">
        <f t="shared" ref="E5:E10" si="0">1+D5</f>
        <v>1.2</v>
      </c>
      <c r="F5" s="2">
        <f>F4*E5</f>
        <v>600</v>
      </c>
      <c r="G5" s="3">
        <f>(F5/F4)-1</f>
        <v>0.19999999999999996</v>
      </c>
    </row>
    <row r="6" spans="2:7" x14ac:dyDescent="0.2">
      <c r="C6" s="1">
        <v>2006</v>
      </c>
      <c r="D6" s="1">
        <v>0.25</v>
      </c>
      <c r="E6" s="2">
        <f t="shared" si="0"/>
        <v>1.25</v>
      </c>
      <c r="F6" s="2">
        <f t="shared" ref="F6:F10" si="1">F5*E6</f>
        <v>750</v>
      </c>
      <c r="G6" s="3">
        <f t="shared" ref="G6:G10" si="2">(F6/F5)-1</f>
        <v>0.25</v>
      </c>
    </row>
    <row r="7" spans="2:7" x14ac:dyDescent="0.2">
      <c r="C7" s="1">
        <v>2007</v>
      </c>
      <c r="D7" s="1">
        <v>-0.1</v>
      </c>
      <c r="E7" s="2">
        <f t="shared" si="0"/>
        <v>0.9</v>
      </c>
      <c r="F7" s="2">
        <f t="shared" si="1"/>
        <v>675</v>
      </c>
      <c r="G7" s="3">
        <f t="shared" si="2"/>
        <v>-9.9999999999999978E-2</v>
      </c>
    </row>
    <row r="8" spans="2:7" x14ac:dyDescent="0.2">
      <c r="C8" s="1">
        <v>2008</v>
      </c>
      <c r="D8" s="1">
        <v>0.12</v>
      </c>
      <c r="E8" s="2">
        <f t="shared" si="0"/>
        <v>1.1200000000000001</v>
      </c>
      <c r="F8" s="2">
        <f t="shared" si="1"/>
        <v>756.00000000000011</v>
      </c>
      <c r="G8" s="3">
        <f t="shared" si="2"/>
        <v>0.12000000000000011</v>
      </c>
    </row>
    <row r="9" spans="2:7" x14ac:dyDescent="0.2">
      <c r="C9" s="1">
        <v>2009</v>
      </c>
      <c r="D9" s="1">
        <v>0.18</v>
      </c>
      <c r="E9" s="2">
        <f t="shared" si="0"/>
        <v>1.18</v>
      </c>
      <c r="F9" s="2">
        <f t="shared" si="1"/>
        <v>892.08</v>
      </c>
      <c r="G9" s="3">
        <f t="shared" si="2"/>
        <v>0.17999999999999994</v>
      </c>
    </row>
    <row r="10" spans="2:7" x14ac:dyDescent="0.2">
      <c r="C10" s="1">
        <v>2010</v>
      </c>
      <c r="D10" s="1">
        <v>0.22</v>
      </c>
      <c r="E10" s="2">
        <f t="shared" si="0"/>
        <v>1.22</v>
      </c>
      <c r="F10" s="2">
        <f t="shared" si="1"/>
        <v>1088.3376000000001</v>
      </c>
      <c r="G10" s="1">
        <f t="shared" si="2"/>
        <v>0.21999999999999997</v>
      </c>
    </row>
    <row r="13" spans="2:7" ht="16" x14ac:dyDescent="0.25">
      <c r="C13" s="3" t="s">
        <v>3</v>
      </c>
      <c r="D13" s="1">
        <f>SUM(D4:D10)</f>
        <v>1.02</v>
      </c>
    </row>
    <row r="14" spans="2:7" x14ac:dyDescent="0.2">
      <c r="C14" s="3" t="s">
        <v>4</v>
      </c>
      <c r="D14" s="1">
        <f>COUNT(D4:D10)</f>
        <v>7</v>
      </c>
    </row>
    <row r="15" spans="2:7" ht="16" x14ac:dyDescent="0.25">
      <c r="B15" s="3" t="s">
        <v>5</v>
      </c>
      <c r="C15" s="4" t="s">
        <v>6</v>
      </c>
      <c r="D15" s="5">
        <f>D13/D14</f>
        <v>0.14571428571428571</v>
      </c>
    </row>
    <row r="16" spans="2:7" ht="16" x14ac:dyDescent="0.25">
      <c r="B16" s="6" t="s">
        <v>7</v>
      </c>
      <c r="C16" s="7" t="s">
        <v>8</v>
      </c>
      <c r="D16" s="8">
        <f>AVERAGE(D4:D10)</f>
        <v>0.14571428571428571</v>
      </c>
    </row>
    <row r="17" spans="2:4" x14ac:dyDescent="0.2">
      <c r="B17" s="3" t="s">
        <v>9</v>
      </c>
      <c r="C17" s="3" t="s">
        <v>10</v>
      </c>
      <c r="D17" s="5">
        <f>PRODUCT(E4:E10)</f>
        <v>2.50317648</v>
      </c>
    </row>
    <row r="18" spans="2:4" ht="17" x14ac:dyDescent="0.2">
      <c r="B18" s="3" t="s">
        <v>11</v>
      </c>
      <c r="C18" s="3" t="s">
        <v>12</v>
      </c>
      <c r="D18" s="5">
        <f>D17^(1/D14)-1</f>
        <v>0.14005906664184775</v>
      </c>
    </row>
    <row r="19" spans="2:4" ht="16" x14ac:dyDescent="0.25">
      <c r="B19" s="6" t="s">
        <v>13</v>
      </c>
      <c r="C19" s="7" t="s">
        <v>14</v>
      </c>
      <c r="D19" s="8">
        <f>GEOMEAN(E4:E10)-1</f>
        <v>0.14005906664184775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2024-07-16T04:39:20Z</dcterms:created>
  <dcterms:modified xsi:type="dcterms:W3CDTF">2024-08-06T12:38:13Z</dcterms:modified>
</cp:coreProperties>
</file>